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План ФХД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Информация о подписи" sheetId="3" r:id="rId3"/>
  </sheets>
  <definedNames>
    <definedName name="_xlnm.Print_Area" localSheetId="0">Лист1!$A$1:$D$29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3" i="2" l="1"/>
  <c r="D288" i="2"/>
  <c r="D227" i="2"/>
  <c r="D213" i="2"/>
  <c r="D205" i="2"/>
  <c r="D203" i="2"/>
  <c r="D201" i="2" s="1"/>
  <c r="D207" i="2" l="1"/>
  <c r="D278" i="2"/>
  <c r="D214" i="2"/>
  <c r="E234" i="2"/>
  <c r="F234" i="2"/>
  <c r="D234" i="2"/>
  <c r="E232" i="2"/>
  <c r="F232" i="2"/>
  <c r="D232" i="2"/>
  <c r="D231" i="2" s="1"/>
  <c r="D225" i="2" s="1"/>
  <c r="D198" i="2" s="1"/>
  <c r="G32" i="2"/>
  <c r="G20" i="2"/>
  <c r="G18" i="2"/>
  <c r="E231" i="2" l="1"/>
  <c r="F231" i="2"/>
  <c r="E214" i="2"/>
  <c r="D297" i="2" l="1"/>
  <c r="D283" i="2" l="1"/>
  <c r="D271" i="2" s="1"/>
  <c r="E288" i="2"/>
  <c r="E302" i="2"/>
  <c r="F302" i="2" s="1"/>
  <c r="F288" i="2" l="1"/>
  <c r="F278" i="2" s="1"/>
  <c r="E278" i="2"/>
  <c r="E284" i="2"/>
  <c r="F284" i="2"/>
  <c r="E285" i="2"/>
  <c r="F285" i="2"/>
  <c r="E286" i="2"/>
  <c r="F286" i="2"/>
  <c r="F283" i="2"/>
  <c r="E283" i="2" l="1"/>
  <c r="G30" i="2"/>
  <c r="G16" i="2" s="1"/>
  <c r="E227" i="2" l="1"/>
  <c r="F227" i="2" s="1"/>
  <c r="E273" i="2" l="1"/>
  <c r="F273" i="2"/>
  <c r="E205" i="2" l="1"/>
  <c r="F205" i="2" s="1"/>
  <c r="F225" i="2" l="1"/>
  <c r="E225" i="2"/>
  <c r="F299" i="2" l="1"/>
  <c r="F297" i="2" s="1"/>
  <c r="E299" i="2"/>
  <c r="E297" i="2" s="1"/>
  <c r="E215" i="2"/>
  <c r="F215" i="2" s="1"/>
  <c r="E213" i="2"/>
  <c r="F213" i="2" s="1"/>
  <c r="F214" i="2"/>
  <c r="F209" i="2"/>
  <c r="E209" i="2"/>
  <c r="E204" i="2"/>
  <c r="F204" i="2" s="1"/>
  <c r="E203" i="2"/>
  <c r="E223" i="2" l="1"/>
  <c r="F223" i="2" s="1"/>
  <c r="E211" i="2"/>
  <c r="F211" i="2" s="1"/>
  <c r="F203" i="2"/>
  <c r="D157" i="2"/>
  <c r="E201" i="2" l="1"/>
  <c r="F201" i="2"/>
  <c r="D179" i="2" l="1"/>
  <c r="E136" i="2"/>
  <c r="F136" i="2"/>
  <c r="E157" i="2"/>
  <c r="F157" i="2"/>
  <c r="D136" i="2"/>
  <c r="D134" i="2" s="1"/>
  <c r="F207" i="2"/>
  <c r="E207" i="2"/>
  <c r="F134" i="2" l="1"/>
  <c r="E271" i="2"/>
  <c r="F271" i="2" s="1"/>
  <c r="E134" i="2"/>
  <c r="F198" i="2"/>
  <c r="F179" i="2" s="1"/>
  <c r="E198" i="2"/>
  <c r="E179" i="2" s="1"/>
</calcChain>
</file>

<file path=xl/sharedStrings.xml><?xml version="1.0" encoding="utf-8"?>
<sst xmlns="http://schemas.openxmlformats.org/spreadsheetml/2006/main" count="367" uniqueCount="208">
  <si>
    <t>Приложение № 1</t>
  </si>
  <si>
    <t>к Порядку составления и утверждения плана финансово-хозяйственной деятельности муниципальных учреждений Октябрьского района</t>
  </si>
  <si>
    <t>СОГЛАСОВАНО</t>
  </si>
  <si>
    <t xml:space="preserve">     УТВЕРЖДАЮ</t>
  </si>
  <si>
    <t>План финансово - хозяйственной деятельности</t>
  </si>
  <si>
    <t>Форма по КФД</t>
  </si>
  <si>
    <t>Дата</t>
  </si>
  <si>
    <t xml:space="preserve">Муниципальное </t>
  </si>
  <si>
    <t>по ОКПО</t>
  </si>
  <si>
    <t>ИНН / КПП</t>
  </si>
  <si>
    <t>2522020549/252201001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</si>
  <si>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</si>
  <si>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</si>
  <si>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</si>
  <si>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учреждения)</t>
  </si>
  <si>
    <r>
      <t xml:space="preserve"> </t>
    </r>
    <r>
      <rPr>
        <sz val="10"/>
        <color theme="1"/>
        <rFont val="Times New Roman"/>
        <family val="1"/>
        <charset val="204"/>
      </rPr>
      <t>(подпись)  (расшифровка подписи)</t>
    </r>
  </si>
  <si>
    <t>Наименование</t>
  </si>
  <si>
    <t xml:space="preserve"> муниципального учреждения</t>
  </si>
  <si>
    <t>(подпись)  (расшифровка подписи)</t>
  </si>
  <si>
    <t xml:space="preserve">I.  Сведения о деятельности муниципального учреждения </t>
  </si>
  <si>
    <t>1.1. Цели деятельности муниципального учреждения:</t>
  </si>
  <si>
    <t>-- обеспечить реализацию в полном объеме образовательных программ, соответствие качества подготовки обучающихся установленным требованиям, соответствие применяемых форм, средств, методов обучения и воспитания возрастным, психофизическим особенностям, склонностям, способностям, интересам и потребностям обучающихся;</t>
  </si>
  <si>
    <t>- создавать безопасные условия обучения, воспитания обучающихся в соответствии с установленными нормами, обеспечивающими жизнь и здоровье обучающихся, работников;</t>
  </si>
  <si>
    <t>- соблюдать права и свободы обучающихся, родителей (законных представителей) несовершеннолетних обучающихся, работников.</t>
  </si>
  <si>
    <t>1.2. Общая балансовая стоимость недвижимого муниципального имущества на дату составления Плана, в том числе:</t>
  </si>
  <si>
    <t xml:space="preserve"> - стоимость имущества, закрепленного собственником  имущества за учреждением на праве оперативного управления;</t>
  </si>
  <si>
    <t xml:space="preserve">  - стоимость имущества, приобретенного учреждением за счет выделенных собственником имущества учреждения средств;</t>
  </si>
  <si>
    <t xml:space="preserve">  - стоимость имущества, приобретенного учреждением за счет доходов, полученных от иной приносящей доход  деятельности</t>
  </si>
  <si>
    <t>1.3. Общая балансовая стоимость движимого муниципального имущества на дату составления Плана, в том числе:</t>
  </si>
  <si>
    <t xml:space="preserve">        - балансовая стоимость особо ценного движимого имущества</t>
  </si>
  <si>
    <t>Наименование показателя</t>
  </si>
  <si>
    <t>Сумма (руб.)</t>
  </si>
  <si>
    <r>
      <t>1. Нефинансовые активы, всего</t>
    </r>
    <r>
      <rPr>
        <sz val="13"/>
        <color theme="1"/>
        <rFont val="Times New Roman"/>
        <family val="1"/>
        <charset val="204"/>
      </rPr>
      <t>:</t>
    </r>
  </si>
  <si>
    <t>из них:</t>
  </si>
  <si>
    <t>1.1. Общая балансовая (остаточная) стоимость недвижимого муниципального имущества, закрепленного за учреждением всего</t>
  </si>
  <si>
    <t xml:space="preserve">       в том числе:</t>
  </si>
  <si>
    <t>общая балансовая (остаточная) стоимость недвижимого имущества, находящегося  у учреждения на праве оперативного управления</t>
  </si>
  <si>
    <t>общая балансовая (остаточная) стоимость недвижимого имущества, находящегося   у учреждения на праве оперативного управления и переданного в аренду</t>
  </si>
  <si>
    <t>стоимость имущества, приобретенного муниципальным</t>
  </si>
  <si>
    <t>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</si>
  <si>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</si>
  <si>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1.2. Общая площадь объектов недвижимого имущества, находящегося у учреждения на праве оперативного управления (тыс. кв. м)</t>
  </si>
  <si>
    <t>1.3. Общая площадь объектов недвижимого имущества, находящегося у учреждения  на праве оперативного управления и переданного в аренду (тыс. кв. м)</t>
  </si>
  <si>
    <t>1.4. Общая площадь объектов недвижимого имущества, находящегося у учреждения                 на праве оперативного управления и переданного в безвозмездное пользование (тыс. кв. м)</t>
  </si>
  <si>
    <t>1.5. Общая балансовая стоимость движимого муниципального имущества, всего</t>
  </si>
  <si>
    <t>общая балансовая (остаточная) стоимость движимого имущества, находящегося  у учреждения на праве оперативного управления</t>
  </si>
  <si>
    <t>общая балансовая (остаточная) стоимость движимого имущества, находящегося 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</si>
  <si>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 у учреждения на праве оперативного управления и переданного в безвозмездное пользование</t>
  </si>
  <si>
    <t>общая балансовая (остаточная) стоимость особо ценного движимого имущества</t>
  </si>
  <si>
    <t>1.6. Количество объектов недвижимого имущества, находящегося у учреждения                      на праве оперативного управления (единиц)</t>
  </si>
  <si>
    <t>2. Финансовые активы,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</si>
  <si>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</si>
  <si>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</si>
  <si>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</si>
  <si>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</si>
  <si>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</si>
  <si>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</si>
  <si>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</si>
  <si>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</si>
  <si>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</si>
  <si>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непроизводственных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</si>
  <si>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</si>
  <si>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</si>
  <si>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</si>
  <si>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</si>
  <si>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</si>
  <si>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</si>
  <si>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</si>
  <si>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</si>
  <si>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</si>
  <si>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</si>
  <si>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непроизводственных активов</t>
  </si>
  <si>
    <t>2.3.9. по выданным авансам на приобретение материальных запасов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</si>
  <si>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</si>
  <si>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</si>
  <si>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</si>
  <si>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</si>
  <si>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</si>
  <si>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</si>
  <si>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</si>
  <si>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</si>
  <si>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</si>
  <si>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</si>
  <si>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</si>
  <si>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</si>
  <si>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</si>
  <si>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</si>
  <si>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</si>
  <si>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</si>
  <si>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</si>
  <si>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</si>
  <si>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</si>
  <si>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</si>
  <si>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</si>
  <si>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</si>
  <si>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</si>
  <si>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</si>
  <si>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</si>
  <si>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</si>
  <si>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</si>
  <si>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</si>
  <si>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</si>
  <si>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</si>
  <si>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4. Показатели по поступлениям и выплатам учреждения по виду финансового    обеспечения «Поступления от оказания платных услуг (выполнение работ) по основным видам деятельности и приносящей доход деятельности»</t>
  </si>
  <si>
    <t>Код по бюджетной классифи-кации</t>
  </si>
  <si>
    <t>Сумма, руб.</t>
  </si>
  <si>
    <t>Плановый период</t>
  </si>
  <si>
    <t>4.1. Планируемый остаток средств на начало планируемого года</t>
  </si>
  <si>
    <t>Х</t>
  </si>
  <si>
    <t>4.2. Поступления, всего:</t>
  </si>
  <si>
    <t>в том числе:</t>
  </si>
  <si>
    <t>4.2.1. Субсидии на иные цели</t>
  </si>
  <si>
    <t>4.2.2. Целевые субсидии</t>
  </si>
  <si>
    <t>4.2.3. Бюджетные инвестиции</t>
  </si>
  <si>
    <t>4.2.4. Поступления от оказания муниципальным учреждением 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</si>
  <si>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</si>
  <si>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</si>
  <si>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4.2.5. Поступления от иной приносящей доход деятельности, всего</t>
  </si>
  <si>
    <t>поступления от реализации ценных бумаг</t>
  </si>
  <si>
    <t>4.3. Планируемый остаток средств на конец планируемого года</t>
  </si>
  <si>
    <t>4.4. Выплаты, всего</t>
  </si>
  <si>
    <t>4.4.1. 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</si>
  <si>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</si>
  <si>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</si>
  <si>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</si>
  <si>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4.4.2.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</si>
  <si>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</si>
  <si>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</si>
  <si>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</si>
  <si>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</si>
  <si>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</si>
  <si>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</si>
  <si>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4.4.3. Безвозмездные перечисления организациям, всего</t>
  </si>
  <si>
    <t>безвозмездные перечисления государственным и муниципальным организациям</t>
  </si>
  <si>
    <t>4.4.4. 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</si>
  <si>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</si>
  <si>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</si>
  <si>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4.4.5. Прочие расходы</t>
  </si>
  <si>
    <t>4.5. 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</si>
  <si>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</si>
  <si>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</si>
  <si>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</si>
  <si>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</si>
  <si>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4.6.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</si>
  <si>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</si>
  <si>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</si>
  <si>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</si>
  <si>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4.7. Объем публичных обязательств, всего</t>
  </si>
  <si>
    <t>4. Показатели по поступлениям и выплатам учреждения по виду финансового    обеспечения «Субсидии на выполнение муниципального задания»</t>
  </si>
  <si>
    <t>4.2.1. Субсидии на приобретение особо ценного недвижимого имущества (основные средства)</t>
  </si>
  <si>
    <t xml:space="preserve"> </t>
  </si>
  <si>
    <t>4. Показатели по поступлениям и выплатам учреждения по виду финансового    обеспечения «Целевые субсидии»</t>
  </si>
  <si>
    <t>Руководитель муниципального учреждения</t>
  </si>
  <si>
    <t>(уполномоченное  лицо)</t>
  </si>
  <si>
    <t>(подпись)</t>
  </si>
  <si>
    <t>(расшифровка подписи)</t>
  </si>
  <si>
    <t>Главный бухгалтер муниципального учреждения</t>
  </si>
  <si>
    <t>Свистова Н.Н.</t>
  </si>
  <si>
    <t>Исполнитель</t>
  </si>
  <si>
    <r>
      <t xml:space="preserve">тел. </t>
    </r>
    <r>
      <rPr>
        <u/>
        <sz val="13"/>
        <color theme="1"/>
        <rFont val="Times New Roman"/>
        <family val="1"/>
        <charset val="204"/>
      </rPr>
      <t>57425</t>
    </r>
  </si>
  <si>
    <t>2.3.10. по выданным авансам на прочие расходы (родительская плата)</t>
  </si>
  <si>
    <t>прочие работы, услуги 04 10</t>
  </si>
  <si>
    <t>4.4.6.Компенсация за не вовремя выплаченную зар.плату</t>
  </si>
  <si>
    <r>
      <t xml:space="preserve">оборудование для новых кружков и секций </t>
    </r>
    <r>
      <rPr>
        <b/>
        <sz val="13"/>
        <color theme="1"/>
        <rFont val="Times New Roman"/>
        <family val="1"/>
        <charset val="204"/>
      </rPr>
      <t xml:space="preserve"> 800 0702 166Е254910-612-241 (20-54910-00000-00000)</t>
    </r>
  </si>
  <si>
    <r>
      <t xml:space="preserve">оборудование для новых кружков и секций </t>
    </r>
    <r>
      <rPr>
        <b/>
        <sz val="13"/>
        <color theme="1"/>
        <rFont val="Times New Roman"/>
        <family val="1"/>
        <charset val="204"/>
      </rPr>
      <t>800 0702 166Е254910-612-241 (20-54910-00000-00000)</t>
    </r>
  </si>
  <si>
    <t>краевые</t>
  </si>
  <si>
    <t>увеличение стоимости материальных запасов в т.ч.</t>
  </si>
  <si>
    <t xml:space="preserve">  ___________ Г.Н.Лаврикова</t>
  </si>
  <si>
    <t>Лаврикова Г.Н.</t>
  </si>
  <si>
    <t>заработная плата(вознаграждение за классное руководство)</t>
  </si>
  <si>
    <t xml:space="preserve"> ___________Т.В.Пинзул</t>
  </si>
  <si>
    <r>
      <t xml:space="preserve">капитальный ремонт  спортзала(федер.бюджет) </t>
    </r>
    <r>
      <rPr>
        <b/>
        <sz val="10"/>
        <color theme="1"/>
        <rFont val="Times New Roman"/>
        <family val="1"/>
        <charset val="204"/>
      </rPr>
      <t>800  0702  166Е250970  612  241</t>
    </r>
  </si>
  <si>
    <r>
      <t>капитальный ремонт  спортзала</t>
    </r>
    <r>
      <rPr>
        <sz val="12"/>
        <color theme="1"/>
        <rFont val="Times New Roman"/>
        <family val="1"/>
        <charset val="204"/>
      </rPr>
      <t xml:space="preserve">(местныйбюджет) </t>
    </r>
    <r>
      <rPr>
        <b/>
        <sz val="10"/>
        <color theme="1"/>
        <rFont val="Times New Roman"/>
        <family val="1"/>
        <charset val="204"/>
      </rPr>
      <t>800  0702  166Е250970  612  241</t>
    </r>
  </si>
  <si>
    <r>
      <t>капитальный ремонт  спортзала(</t>
    </r>
    <r>
      <rPr>
        <sz val="12"/>
        <color theme="1"/>
        <rFont val="Times New Roman"/>
        <family val="1"/>
        <charset val="204"/>
      </rPr>
      <t>краевой бюджет)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800  0702  166Е250970  612  241</t>
    </r>
  </si>
  <si>
    <t>ГСМ</t>
  </si>
  <si>
    <t>общеобразовательное бюджетное  учреждение «Покровская средняя общеобразовательная школа Октябрьского муниципального округа»</t>
  </si>
  <si>
    <t>Приморский край, Октябрьский муниципальный округ, с.Покровка, ул.Октябрьская,8</t>
  </si>
  <si>
    <t xml:space="preserve"> МКУ "Управления образования Октябрьского муниципального округа"</t>
  </si>
  <si>
    <t>Директор МКУ "Управления образования Октябрьского муниципального округа"</t>
  </si>
  <si>
    <t>Директор МОБУ  "Покровская средняя общеобразовательная школа Октябрьского муниципального округа"</t>
  </si>
  <si>
    <t>0702 1620493150 612 241 59М (б/п шк-ов) 226</t>
  </si>
  <si>
    <t>0702 16204R3041 612 21-53040-00000-00002 (б/п шк-ов) 342</t>
  </si>
  <si>
    <t>стройм</t>
  </si>
  <si>
    <t>Очередной финансовый год (2022)</t>
  </si>
  <si>
    <t>на 2022 год  и плановый период 2023-2024 г.</t>
  </si>
  <si>
    <t>07071600493080.611.241.4м каникулы прод.</t>
  </si>
  <si>
    <t>прочие выплаты 58М</t>
  </si>
  <si>
    <t xml:space="preserve"> "29" сентября 2022г.</t>
  </si>
  <si>
    <t xml:space="preserve">                                  "29" сентября 2022г.</t>
  </si>
  <si>
    <t>28 сентября 2022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</si>
  <si>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</si>
  <si>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</si>
  <si>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</si>
  <si>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</si>
  <si>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</si>
  <si>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</si>
  <si>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</si>
  <si>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</si>
  <si>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</si>
  <si>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</si>
  <si>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</si>
  <si>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</si>
  <si>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</si>
  <si>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</si>
  <si>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</si>
  <si>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</si>
  <si>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</si>
  <si>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29.09.2022 09:27:45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</si>
</sst>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8" fillId="0" borderId="2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wrapText="1"/>
    </xf>
    <xf numFmtId="0" fontId="2" fillId="0" borderId="0" xfId="0" applyFont="1" applyAlignment="1"/>
    <xf numFmtId="2" fontId="7" fillId="0" borderId="1" xfId="0" applyNumberFormat="1" applyFont="1" applyBorder="1" applyAlignment="1">
      <alignment vertical="top" wrapText="1"/>
    </xf>
    <xf numFmtId="2" fontId="7" fillId="0" borderId="4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0" xfId="0" applyBorder="1"/>
    <xf numFmtId="0" fontId="1" fillId="0" borderId="1" xfId="0" applyFont="1" applyBorder="1" applyAlignment="1">
      <alignment vertical="top" wrapText="1"/>
    </xf>
    <xf numFmtId="14" fontId="1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2" fontId="8" fillId="0" borderId="4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/>
    <xf numFmtId="2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2" fontId="8" fillId="0" borderId="7" xfId="0" applyNumberFormat="1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/>
    <xf numFmtId="0" fontId="1" fillId="0" borderId="1" xfId="0" applyFont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2" fontId="8" fillId="0" borderId="5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1" fillId="0" borderId="5" xfId="0" applyFont="1" applyBorder="1" applyAlignment="1"/>
    <xf numFmtId="0" fontId="1" fillId="0" borderId="21" xfId="0" applyFont="1" applyBorder="1" applyAlignment="1"/>
    <xf numFmtId="2" fontId="8" fillId="0" borderId="21" xfId="0" applyNumberFormat="1" applyFont="1" applyBorder="1" applyAlignment="1">
      <alignment vertical="top" wrapText="1"/>
    </xf>
    <xf numFmtId="49" fontId="13" fillId="2" borderId="2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2" fontId="8" fillId="0" borderId="2" xfId="0" applyNumberFormat="1" applyFont="1" applyBorder="1" applyAlignment="1">
      <alignment vertical="top" wrapText="1"/>
    </xf>
    <xf numFmtId="49" fontId="12" fillId="2" borderId="21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/>
    <xf numFmtId="2" fontId="7" fillId="0" borderId="21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8" fillId="0" borderId="20" xfId="0" applyNumberFormat="1" applyFont="1" applyBorder="1" applyAlignment="1">
      <alignment vertical="top" wrapText="1"/>
    </xf>
    <xf numFmtId="2" fontId="8" fillId="0" borderId="22" xfId="0" applyNumberFormat="1" applyFont="1" applyBorder="1" applyAlignment="1">
      <alignment vertical="top" wrapText="1"/>
    </xf>
    <xf numFmtId="2" fontId="8" fillId="0" borderId="23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2" fontId="7" fillId="0" borderId="19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2" fontId="8" fillId="0" borderId="24" xfId="0" applyNumberFormat="1" applyFont="1" applyBorder="1" applyAlignment="1">
      <alignment vertical="top" wrapText="1"/>
    </xf>
    <xf numFmtId="0" fontId="0" fillId="0" borderId="29" xfId="0" applyBorder="1" applyAlignment="1">
      <alignment wrapTex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2" fontId="2" fillId="0" borderId="8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8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15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15" fillId="0" borderId="25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5" fillId="0" borderId="28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2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5191</xdr:colOff>
      <xdr:row>32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1084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3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DBF98E-80F3-4F3A-BACC-387701C3C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SheetLayoutView="100" workbookViewId="0">
      <selection sqref="A1:A2"/>
    </sheetView>
  </sheetViews>
  <sheetFormatPr defaultRowHeight="15" x14ac:dyDescent="0.25"/>
  <cols>
    <col min="1" max="1" width="38.5703125" customWidth="1"/>
    <col min="2" max="2" width="32.7109375" customWidth="1"/>
    <col min="3" max="3" width="10.85546875" customWidth="1"/>
    <col min="4" max="4" width="15.28515625" customWidth="1"/>
    <col min="7" max="7" width="14.140625" customWidth="1"/>
  </cols>
  <sheetData>
    <row r="1" spans="1:7" ht="16.5" customHeight="1" x14ac:dyDescent="0.25">
      <c r="A1" s="124"/>
      <c r="B1" s="130" t="s">
        <v>0</v>
      </c>
      <c r="C1" s="130"/>
      <c r="D1" s="130"/>
      <c r="E1" s="4"/>
      <c r="F1" s="4"/>
      <c r="G1" s="4"/>
    </row>
    <row r="2" spans="1:7" ht="66.75" customHeight="1" x14ac:dyDescent="0.25">
      <c r="A2" s="124"/>
      <c r="B2" s="12"/>
      <c r="C2" s="131" t="s">
        <v>1</v>
      </c>
      <c r="D2" s="131"/>
      <c r="E2" s="4"/>
      <c r="F2" s="4"/>
      <c r="G2" s="4"/>
    </row>
    <row r="3" spans="1:7" ht="16.5" x14ac:dyDescent="0.25">
      <c r="A3" s="2"/>
      <c r="B3" s="2"/>
      <c r="C3" s="2"/>
      <c r="D3" s="3"/>
      <c r="E3" s="2"/>
      <c r="F3" s="2"/>
      <c r="G3" s="2"/>
    </row>
    <row r="4" spans="1:7" ht="16.5" x14ac:dyDescent="0.25">
      <c r="A4" s="2"/>
      <c r="B4" s="2"/>
      <c r="C4" s="2"/>
      <c r="D4" s="3"/>
      <c r="E4" s="2"/>
      <c r="F4" s="5"/>
      <c r="G4" s="5"/>
    </row>
    <row r="5" spans="1:7" ht="21.75" customHeight="1" x14ac:dyDescent="0.25">
      <c r="A5" s="3" t="s">
        <v>2</v>
      </c>
      <c r="B5" s="136" t="s">
        <v>3</v>
      </c>
      <c r="C5" s="136"/>
      <c r="D5" s="136"/>
    </row>
    <row r="6" spans="1:7" ht="46.5" customHeight="1" x14ac:dyDescent="0.25">
      <c r="A6" s="13" t="s">
        <v>178</v>
      </c>
      <c r="B6" s="137" t="s">
        <v>179</v>
      </c>
      <c r="C6" s="137"/>
      <c r="D6" s="137"/>
      <c r="G6" s="21"/>
    </row>
    <row r="7" spans="1:7" ht="24" customHeight="1" x14ac:dyDescent="0.25">
      <c r="A7" s="70" t="s">
        <v>170</v>
      </c>
      <c r="B7" s="136" t="s">
        <v>167</v>
      </c>
      <c r="C7" s="136"/>
      <c r="D7" s="136"/>
    </row>
    <row r="8" spans="1:7" ht="20.25" customHeight="1" x14ac:dyDescent="0.25">
      <c r="A8" s="22" t="s">
        <v>18</v>
      </c>
      <c r="B8" s="136" t="s">
        <v>15</v>
      </c>
      <c r="C8" s="136"/>
      <c r="D8" s="136"/>
    </row>
    <row r="9" spans="1:7" ht="24.75" customHeight="1" x14ac:dyDescent="0.25">
      <c r="A9" s="82" t="s">
        <v>187</v>
      </c>
      <c r="B9" s="129" t="s">
        <v>187</v>
      </c>
      <c r="C9" s="129"/>
      <c r="D9" s="129"/>
    </row>
    <row r="10" spans="1:7" ht="16.5" x14ac:dyDescent="0.25">
      <c r="A10" s="4"/>
      <c r="B10" s="4"/>
      <c r="C10" s="4"/>
      <c r="D10" s="4"/>
      <c r="E10" s="4"/>
      <c r="F10" s="4"/>
      <c r="G10" s="4"/>
    </row>
    <row r="11" spans="1:7" ht="16.5" customHeight="1" x14ac:dyDescent="0.25">
      <c r="A11" s="128" t="s">
        <v>4</v>
      </c>
      <c r="B11" s="128"/>
      <c r="C11" s="128"/>
      <c r="D11" s="4"/>
      <c r="E11" s="4"/>
      <c r="F11" s="4"/>
      <c r="G11" s="4"/>
    </row>
    <row r="12" spans="1:7" ht="16.5" customHeight="1" x14ac:dyDescent="0.25">
      <c r="A12" s="128" t="s">
        <v>184</v>
      </c>
      <c r="B12" s="128"/>
      <c r="C12" s="128"/>
      <c r="D12" s="4"/>
      <c r="E12" s="4"/>
      <c r="F12" s="4"/>
      <c r="G12" s="4"/>
    </row>
    <row r="13" spans="1:7" ht="16.5" x14ac:dyDescent="0.25">
      <c r="A13" s="6"/>
      <c r="B13" s="6"/>
      <c r="C13" s="6"/>
      <c r="D13" s="6"/>
      <c r="E13" s="6"/>
      <c r="F13" s="5"/>
      <c r="G13" s="5"/>
    </row>
    <row r="14" spans="1:7" ht="16.5" x14ac:dyDescent="0.25">
      <c r="A14" s="6"/>
      <c r="B14" s="6"/>
      <c r="C14" s="6"/>
      <c r="D14" s="6"/>
      <c r="E14" s="6"/>
      <c r="F14" s="5"/>
      <c r="G14" s="5"/>
    </row>
    <row r="15" spans="1:7" ht="16.5" customHeight="1" x14ac:dyDescent="0.25">
      <c r="A15" s="127" t="s">
        <v>188</v>
      </c>
      <c r="B15" s="127"/>
      <c r="C15" s="127"/>
      <c r="D15" s="4"/>
      <c r="E15" s="4"/>
      <c r="F15" s="5"/>
      <c r="G15" s="5"/>
    </row>
    <row r="16" spans="1:7" ht="17.25" thickBot="1" x14ac:dyDescent="0.3">
      <c r="A16" s="6"/>
      <c r="B16" s="6"/>
      <c r="C16" s="6"/>
      <c r="D16" s="6"/>
      <c r="E16" s="6"/>
      <c r="F16" s="5"/>
      <c r="G16" s="5"/>
    </row>
    <row r="17" spans="1:10" ht="36" customHeight="1" thickBot="1" x14ac:dyDescent="0.3">
      <c r="A17" s="6"/>
      <c r="B17" s="6"/>
      <c r="C17" s="2" t="s">
        <v>5</v>
      </c>
      <c r="D17" s="15"/>
      <c r="E17" s="6"/>
      <c r="F17" s="16"/>
      <c r="G17" s="16"/>
    </row>
    <row r="18" spans="1:10" ht="17.25" thickBot="1" x14ac:dyDescent="0.3">
      <c r="A18" s="4"/>
      <c r="B18" s="4"/>
      <c r="C18" s="2" t="s">
        <v>6</v>
      </c>
      <c r="D18" s="65">
        <v>44833</v>
      </c>
      <c r="E18" s="4"/>
      <c r="F18" s="16"/>
      <c r="G18" s="16"/>
    </row>
    <row r="19" spans="1:10" ht="17.25" thickBot="1" x14ac:dyDescent="0.3">
      <c r="A19" s="6"/>
      <c r="B19" s="6"/>
      <c r="C19" s="2"/>
      <c r="D19" s="7"/>
      <c r="E19" s="6"/>
      <c r="F19" s="16"/>
      <c r="G19" s="16"/>
    </row>
    <row r="20" spans="1:10" ht="17.25" thickBot="1" x14ac:dyDescent="0.3">
      <c r="A20" s="2" t="s">
        <v>16</v>
      </c>
      <c r="B20" s="2"/>
      <c r="C20" s="2"/>
      <c r="D20" s="7"/>
      <c r="E20" s="2"/>
      <c r="F20" s="16"/>
      <c r="G20" s="16"/>
      <c r="J20" s="63"/>
    </row>
    <row r="21" spans="1:10" ht="20.25" customHeight="1" x14ac:dyDescent="0.25">
      <c r="A21" s="2" t="s">
        <v>17</v>
      </c>
      <c r="B21" s="8" t="s">
        <v>7</v>
      </c>
      <c r="C21" s="126" t="s">
        <v>8</v>
      </c>
      <c r="D21" s="132">
        <v>39863310</v>
      </c>
      <c r="E21" s="14"/>
      <c r="F21" s="126"/>
      <c r="G21" s="126"/>
    </row>
    <row r="22" spans="1:10" ht="84" customHeight="1" thickBot="1" x14ac:dyDescent="0.3">
      <c r="A22" s="2"/>
      <c r="B22" s="8" t="s">
        <v>175</v>
      </c>
      <c r="C22" s="126"/>
      <c r="D22" s="133"/>
      <c r="E22" s="14"/>
      <c r="F22" s="126"/>
      <c r="G22" s="126"/>
    </row>
    <row r="23" spans="1:10" ht="17.25" thickBot="1" x14ac:dyDescent="0.3">
      <c r="A23" s="2"/>
      <c r="B23" s="2"/>
      <c r="C23" s="2"/>
      <c r="D23" s="15"/>
      <c r="E23" s="2"/>
      <c r="F23" s="16"/>
      <c r="G23" s="16"/>
    </row>
    <row r="24" spans="1:10" ht="17.25" thickBot="1" x14ac:dyDescent="0.3">
      <c r="A24" s="2"/>
      <c r="B24" s="2"/>
      <c r="C24" s="2"/>
      <c r="D24" s="9"/>
      <c r="E24" s="2"/>
      <c r="F24" s="16"/>
      <c r="G24" s="16"/>
    </row>
    <row r="25" spans="1:10" ht="17.25" thickBot="1" x14ac:dyDescent="0.3">
      <c r="A25" s="2"/>
      <c r="B25" s="2"/>
      <c r="C25" s="2"/>
      <c r="D25" s="15"/>
      <c r="E25" s="2"/>
      <c r="F25" s="16"/>
      <c r="G25" s="16"/>
    </row>
    <row r="26" spans="1:10" ht="21.75" customHeight="1" thickBot="1" x14ac:dyDescent="0.3">
      <c r="A26" s="2" t="s">
        <v>9</v>
      </c>
      <c r="B26" s="134" t="s">
        <v>10</v>
      </c>
      <c r="C26" s="135"/>
      <c r="D26" s="19"/>
      <c r="E26" s="8"/>
      <c r="F26" s="17"/>
      <c r="G26" s="17"/>
    </row>
    <row r="27" spans="1:10" ht="19.5" customHeight="1" thickBot="1" x14ac:dyDescent="0.3">
      <c r="A27" s="2" t="s">
        <v>11</v>
      </c>
      <c r="B27" s="2"/>
      <c r="C27" s="2" t="s">
        <v>12</v>
      </c>
      <c r="D27" s="20"/>
      <c r="E27" s="3"/>
      <c r="F27" s="2"/>
      <c r="G27" s="18"/>
    </row>
    <row r="28" spans="1:10" ht="33" customHeight="1" x14ac:dyDescent="0.25">
      <c r="A28" s="2" t="s">
        <v>13</v>
      </c>
      <c r="B28" s="124" t="s">
        <v>177</v>
      </c>
      <c r="C28" s="124"/>
      <c r="D28" s="124"/>
      <c r="E28" s="124"/>
      <c r="F28" s="2"/>
      <c r="G28" s="2"/>
    </row>
    <row r="29" spans="1:10" ht="48.75" customHeight="1" x14ac:dyDescent="0.25">
      <c r="A29" s="2" t="s">
        <v>14</v>
      </c>
      <c r="B29" s="124" t="s">
        <v>176</v>
      </c>
      <c r="C29" s="124"/>
      <c r="D29" s="124"/>
      <c r="E29" s="124"/>
      <c r="F29" s="125"/>
      <c r="G29" s="125"/>
    </row>
  </sheetData>
  <mergeCells count="21">
    <mergeCell ref="B26:C26"/>
    <mergeCell ref="B5:D5"/>
    <mergeCell ref="B6:D6"/>
    <mergeCell ref="B7:D7"/>
    <mergeCell ref="B8:D8"/>
    <mergeCell ref="A1:A2"/>
    <mergeCell ref="F29:G29"/>
    <mergeCell ref="C21:C22"/>
    <mergeCell ref="D28:E28"/>
    <mergeCell ref="D29:E29"/>
    <mergeCell ref="F21:F22"/>
    <mergeCell ref="G21:G22"/>
    <mergeCell ref="B28:C28"/>
    <mergeCell ref="B29:C29"/>
    <mergeCell ref="A15:C15"/>
    <mergeCell ref="A11:C11"/>
    <mergeCell ref="A12:C12"/>
    <mergeCell ref="B9:D9"/>
    <mergeCell ref="B1:D1"/>
    <mergeCell ref="C2:D2"/>
    <mergeCell ref="D21:D2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2"/>
  <sheetViews>
    <sheetView view="pageBreakPreview" topLeftCell="A250" zoomScaleSheetLayoutView="100" workbookViewId="0">
      <selection activeCell="K254" sqref="K254"/>
    </sheetView>
  </sheetViews>
  <sheetFormatPr defaultRowHeight="15" x14ac:dyDescent="0.25"/>
  <cols>
    <col min="1" max="1" width="1.7109375" style="49" customWidth="1"/>
    <col min="2" max="2" width="28.42578125" style="49" customWidth="1"/>
    <col min="3" max="3" width="7.42578125" style="49" customWidth="1"/>
    <col min="4" max="4" width="14" style="49" customWidth="1"/>
    <col min="5" max="5" width="15" style="49" customWidth="1"/>
    <col min="6" max="6" width="14.140625" style="49" customWidth="1"/>
    <col min="7" max="7" width="15.85546875" style="49" customWidth="1"/>
    <col min="8" max="8" width="1.28515625" style="49" customWidth="1"/>
    <col min="9" max="16384" width="9.140625" style="49"/>
  </cols>
  <sheetData>
    <row r="1" spans="1:8" ht="16.5" customHeight="1" x14ac:dyDescent="0.25">
      <c r="A1" s="127" t="s">
        <v>19</v>
      </c>
      <c r="B1" s="127"/>
      <c r="C1" s="127"/>
      <c r="D1" s="127"/>
      <c r="E1" s="127"/>
      <c r="F1" s="127"/>
      <c r="G1" s="127"/>
      <c r="H1" s="127"/>
    </row>
    <row r="2" spans="1:8" ht="16.5" customHeight="1" x14ac:dyDescent="0.25">
      <c r="A2" s="176" t="s">
        <v>20</v>
      </c>
      <c r="B2" s="176"/>
      <c r="C2" s="176"/>
      <c r="D2" s="176"/>
      <c r="E2" s="176"/>
      <c r="F2" s="176"/>
      <c r="G2" s="176"/>
      <c r="H2" s="176"/>
    </row>
    <row r="3" spans="1:8" ht="83.25" customHeight="1" x14ac:dyDescent="0.25">
      <c r="A3" s="176" t="s">
        <v>21</v>
      </c>
      <c r="B3" s="176"/>
      <c r="C3" s="176"/>
      <c r="D3" s="176"/>
      <c r="E3" s="176"/>
      <c r="F3" s="176"/>
      <c r="G3" s="176"/>
      <c r="H3" s="176"/>
    </row>
    <row r="4" spans="1:8" ht="49.5" customHeight="1" x14ac:dyDescent="0.25">
      <c r="A4" s="176" t="s">
        <v>22</v>
      </c>
      <c r="B4" s="176"/>
      <c r="C4" s="176"/>
      <c r="D4" s="176"/>
      <c r="E4" s="176"/>
      <c r="F4" s="176"/>
      <c r="G4" s="176"/>
      <c r="H4" s="176"/>
    </row>
    <row r="5" spans="1:8" ht="33" customHeight="1" x14ac:dyDescent="0.25">
      <c r="A5" s="176" t="s">
        <v>23</v>
      </c>
      <c r="B5" s="176"/>
      <c r="C5" s="176"/>
      <c r="D5" s="176"/>
      <c r="E5" s="176"/>
      <c r="F5" s="176"/>
      <c r="G5" s="176"/>
      <c r="H5" s="176"/>
    </row>
    <row r="6" spans="1:8" ht="34.5" customHeight="1" x14ac:dyDescent="0.25">
      <c r="A6" s="125"/>
      <c r="B6" s="176" t="s">
        <v>24</v>
      </c>
      <c r="C6" s="176"/>
      <c r="D6" s="176"/>
      <c r="E6" s="176"/>
      <c r="F6" s="176"/>
      <c r="G6" s="176"/>
      <c r="H6" s="176"/>
    </row>
    <row r="7" spans="1:8" ht="35.25" customHeight="1" x14ac:dyDescent="0.25">
      <c r="A7" s="125"/>
      <c r="B7" s="176" t="s">
        <v>25</v>
      </c>
      <c r="C7" s="176"/>
      <c r="D7" s="176"/>
      <c r="E7" s="176"/>
      <c r="F7" s="176"/>
      <c r="G7" s="176"/>
      <c r="H7" s="176"/>
    </row>
    <row r="8" spans="1:8" ht="35.25" customHeight="1" x14ac:dyDescent="0.25">
      <c r="A8" s="125"/>
      <c r="B8" s="176" t="s">
        <v>26</v>
      </c>
      <c r="C8" s="176"/>
      <c r="D8" s="176"/>
      <c r="E8" s="176"/>
      <c r="F8" s="176"/>
      <c r="G8" s="176"/>
      <c r="H8" s="176"/>
    </row>
    <row r="9" spans="1:8" ht="33.75" customHeight="1" x14ac:dyDescent="0.25">
      <c r="A9" s="125"/>
      <c r="B9" s="176" t="s">
        <v>27</v>
      </c>
      <c r="C9" s="176"/>
      <c r="D9" s="176"/>
      <c r="E9" s="176"/>
      <c r="F9" s="176"/>
      <c r="G9" s="176"/>
      <c r="H9" s="176"/>
    </row>
    <row r="10" spans="1:8" ht="16.5" x14ac:dyDescent="0.25">
      <c r="A10" s="125"/>
      <c r="B10" s="176"/>
      <c r="C10" s="176"/>
      <c r="D10" s="176"/>
      <c r="E10" s="176"/>
      <c r="F10" s="176"/>
      <c r="G10" s="176"/>
      <c r="H10" s="176"/>
    </row>
    <row r="11" spans="1:8" ht="35.25" customHeight="1" x14ac:dyDescent="0.25">
      <c r="A11" s="125"/>
      <c r="B11" s="176" t="s">
        <v>28</v>
      </c>
      <c r="C11" s="176"/>
      <c r="D11" s="176"/>
      <c r="E11" s="176"/>
      <c r="F11" s="176"/>
      <c r="G11" s="176"/>
      <c r="H11" s="176"/>
    </row>
    <row r="12" spans="1:8" ht="19.5" customHeight="1" x14ac:dyDescent="0.25">
      <c r="A12" s="125"/>
      <c r="B12" s="176" t="s">
        <v>29</v>
      </c>
      <c r="C12" s="176"/>
      <c r="D12" s="176"/>
      <c r="E12" s="176"/>
      <c r="F12" s="176"/>
      <c r="G12" s="176"/>
      <c r="H12" s="176"/>
    </row>
    <row r="13" spans="1:8" ht="17.25" thickBot="1" x14ac:dyDescent="0.3">
      <c r="A13" s="125"/>
      <c r="B13" s="162"/>
      <c r="C13" s="162"/>
      <c r="D13" s="162"/>
      <c r="E13" s="162"/>
      <c r="F13" s="162"/>
      <c r="G13" s="162"/>
      <c r="H13" s="162"/>
    </row>
    <row r="14" spans="1:8" ht="17.25" thickBot="1" x14ac:dyDescent="0.3">
      <c r="A14" s="125"/>
      <c r="B14" s="138" t="s">
        <v>30</v>
      </c>
      <c r="C14" s="139"/>
      <c r="D14" s="139"/>
      <c r="E14" s="139"/>
      <c r="F14" s="140"/>
      <c r="G14" s="141" t="s">
        <v>31</v>
      </c>
      <c r="H14" s="142"/>
    </row>
    <row r="15" spans="1:8" ht="17.25" thickBot="1" x14ac:dyDescent="0.3">
      <c r="A15" s="125"/>
      <c r="B15" s="143">
        <v>1</v>
      </c>
      <c r="C15" s="144"/>
      <c r="D15" s="144"/>
      <c r="E15" s="144"/>
      <c r="F15" s="145"/>
      <c r="G15" s="143">
        <v>2</v>
      </c>
      <c r="H15" s="145"/>
    </row>
    <row r="16" spans="1:8" ht="17.25" thickBot="1" x14ac:dyDescent="0.3">
      <c r="A16" s="125"/>
      <c r="B16" s="146" t="s">
        <v>32</v>
      </c>
      <c r="C16" s="147"/>
      <c r="D16" s="147"/>
      <c r="E16" s="147"/>
      <c r="F16" s="148"/>
      <c r="G16" s="149">
        <f>G18+G30</f>
        <v>70596179.969999999</v>
      </c>
      <c r="H16" s="148"/>
    </row>
    <row r="17" spans="1:8" ht="17.25" thickBot="1" x14ac:dyDescent="0.3">
      <c r="A17" s="125"/>
      <c r="B17" s="155" t="s">
        <v>33</v>
      </c>
      <c r="C17" s="157"/>
      <c r="D17" s="157"/>
      <c r="E17" s="157"/>
      <c r="F17" s="156"/>
      <c r="G17" s="155"/>
      <c r="H17" s="156"/>
    </row>
    <row r="18" spans="1:8" ht="36" customHeight="1" thickBot="1" x14ac:dyDescent="0.3">
      <c r="A18" s="125"/>
      <c r="B18" s="150" t="s">
        <v>34</v>
      </c>
      <c r="C18" s="151"/>
      <c r="D18" s="151"/>
      <c r="E18" s="151"/>
      <c r="F18" s="152"/>
      <c r="G18" s="153">
        <f>4231700+1556597</f>
        <v>5788297</v>
      </c>
      <c r="H18" s="154"/>
    </row>
    <row r="19" spans="1:8" ht="17.25" thickBot="1" x14ac:dyDescent="0.3">
      <c r="A19" s="125"/>
      <c r="B19" s="155" t="s">
        <v>35</v>
      </c>
      <c r="C19" s="157"/>
      <c r="D19" s="157"/>
      <c r="E19" s="157"/>
      <c r="F19" s="156"/>
      <c r="G19" s="155"/>
      <c r="H19" s="156"/>
    </row>
    <row r="20" spans="1:8" ht="51" customHeight="1" thickBot="1" x14ac:dyDescent="0.3">
      <c r="A20" s="125"/>
      <c r="B20" s="150" t="s">
        <v>36</v>
      </c>
      <c r="C20" s="151"/>
      <c r="D20" s="151"/>
      <c r="E20" s="151"/>
      <c r="F20" s="152"/>
      <c r="G20" s="153">
        <f>4231700+1556597</f>
        <v>5788297</v>
      </c>
      <c r="H20" s="154"/>
    </row>
    <row r="21" spans="1:8" ht="51.75" customHeight="1" thickBot="1" x14ac:dyDescent="0.3">
      <c r="A21" s="125"/>
      <c r="B21" s="150" t="s">
        <v>37</v>
      </c>
      <c r="C21" s="151"/>
      <c r="D21" s="151"/>
      <c r="E21" s="151"/>
      <c r="F21" s="152"/>
      <c r="G21" s="155"/>
      <c r="H21" s="156"/>
    </row>
    <row r="22" spans="1:8" ht="48.75" customHeight="1" thickBot="1" x14ac:dyDescent="0.3">
      <c r="A22" s="125"/>
      <c r="B22" s="150" t="s">
        <v>36</v>
      </c>
      <c r="C22" s="151"/>
      <c r="D22" s="151"/>
      <c r="E22" s="151"/>
      <c r="F22" s="152"/>
      <c r="G22" s="155"/>
      <c r="H22" s="156"/>
    </row>
    <row r="23" spans="1:8" ht="21" customHeight="1" x14ac:dyDescent="0.25">
      <c r="A23" s="125"/>
      <c r="B23" s="168" t="s">
        <v>38</v>
      </c>
      <c r="C23" s="169"/>
      <c r="D23" s="169"/>
      <c r="E23" s="169"/>
      <c r="F23" s="170"/>
      <c r="G23" s="158"/>
      <c r="H23" s="160"/>
    </row>
    <row r="24" spans="1:8" ht="33" customHeight="1" thickBot="1" x14ac:dyDescent="0.3">
      <c r="A24" s="125"/>
      <c r="B24" s="171" t="s">
        <v>39</v>
      </c>
      <c r="C24" s="172"/>
      <c r="D24" s="172"/>
      <c r="E24" s="172"/>
      <c r="F24" s="173"/>
      <c r="G24" s="161"/>
      <c r="H24" s="163"/>
    </row>
    <row r="25" spans="1:8" ht="50.25" customHeight="1" thickBot="1" x14ac:dyDescent="0.3">
      <c r="A25" s="125"/>
      <c r="B25" s="150" t="s">
        <v>40</v>
      </c>
      <c r="C25" s="151"/>
      <c r="D25" s="151"/>
      <c r="E25" s="151"/>
      <c r="F25" s="152"/>
      <c r="G25" s="155"/>
      <c r="H25" s="156"/>
    </row>
    <row r="26" spans="1:8" ht="50.25" customHeight="1" thickBot="1" x14ac:dyDescent="0.3">
      <c r="A26" s="125"/>
      <c r="B26" s="150" t="s">
        <v>41</v>
      </c>
      <c r="C26" s="151"/>
      <c r="D26" s="151"/>
      <c r="E26" s="151"/>
      <c r="F26" s="152"/>
      <c r="G26" s="155"/>
      <c r="H26" s="156"/>
    </row>
    <row r="27" spans="1:8" ht="52.5" customHeight="1" thickBot="1" x14ac:dyDescent="0.3">
      <c r="A27" s="125"/>
      <c r="B27" s="150" t="s">
        <v>42</v>
      </c>
      <c r="C27" s="151"/>
      <c r="D27" s="151"/>
      <c r="E27" s="151"/>
      <c r="F27" s="152"/>
      <c r="G27" s="155"/>
      <c r="H27" s="156"/>
    </row>
    <row r="28" spans="1:8" ht="66" customHeight="1" thickBot="1" x14ac:dyDescent="0.3">
      <c r="A28" s="125"/>
      <c r="B28" s="168" t="s">
        <v>43</v>
      </c>
      <c r="C28" s="169"/>
      <c r="D28" s="169"/>
      <c r="E28" s="169"/>
      <c r="F28" s="170"/>
      <c r="G28" s="158"/>
      <c r="H28" s="160"/>
    </row>
    <row r="29" spans="1:8" ht="15.75" hidden="1" thickBot="1" x14ac:dyDescent="0.3">
      <c r="A29" s="125"/>
      <c r="B29" s="171"/>
      <c r="C29" s="172"/>
      <c r="D29" s="172"/>
      <c r="E29" s="172"/>
      <c r="F29" s="173"/>
      <c r="G29" s="161"/>
      <c r="H29" s="163"/>
    </row>
    <row r="30" spans="1:8" ht="34.5" customHeight="1" thickBot="1" x14ac:dyDescent="0.3">
      <c r="A30" s="125"/>
      <c r="B30" s="155" t="s">
        <v>44</v>
      </c>
      <c r="C30" s="157"/>
      <c r="D30" s="157"/>
      <c r="E30" s="157"/>
      <c r="F30" s="156"/>
      <c r="G30" s="153">
        <f>G32</f>
        <v>64807882.969999999</v>
      </c>
      <c r="H30" s="154"/>
    </row>
    <row r="31" spans="1:8" ht="17.25" thickBot="1" x14ac:dyDescent="0.3">
      <c r="A31" s="125"/>
      <c r="B31" s="155" t="s">
        <v>35</v>
      </c>
      <c r="C31" s="157"/>
      <c r="D31" s="157"/>
      <c r="E31" s="157"/>
      <c r="F31" s="156"/>
      <c r="G31" s="153"/>
      <c r="H31" s="154"/>
    </row>
    <row r="32" spans="1:8" ht="35.25" customHeight="1" x14ac:dyDescent="0.25">
      <c r="A32" s="125"/>
      <c r="B32" s="158" t="s">
        <v>45</v>
      </c>
      <c r="C32" s="159"/>
      <c r="D32" s="159"/>
      <c r="E32" s="159"/>
      <c r="F32" s="160"/>
      <c r="G32" s="164">
        <f>52407238+12400644.97</f>
        <v>64807882.969999999</v>
      </c>
      <c r="H32" s="165"/>
    </row>
    <row r="33" spans="1:8" ht="5.25" customHeight="1" thickBot="1" x14ac:dyDescent="0.3">
      <c r="A33" s="125"/>
      <c r="B33" s="161"/>
      <c r="C33" s="162"/>
      <c r="D33" s="162"/>
      <c r="E33" s="162"/>
      <c r="F33" s="163"/>
      <c r="G33" s="166"/>
      <c r="H33" s="167"/>
    </row>
    <row r="34" spans="1:8" ht="48.75" customHeight="1" thickBot="1" x14ac:dyDescent="0.3">
      <c r="A34" s="125"/>
      <c r="B34" s="158" t="s">
        <v>46</v>
      </c>
      <c r="C34" s="159"/>
      <c r="D34" s="159"/>
      <c r="E34" s="159"/>
      <c r="F34" s="160"/>
      <c r="G34" s="158"/>
      <c r="H34" s="160"/>
    </row>
    <row r="35" spans="1:8" ht="15.75" hidden="1" thickBot="1" x14ac:dyDescent="0.3">
      <c r="A35" s="125"/>
      <c r="B35" s="161"/>
      <c r="C35" s="162"/>
      <c r="D35" s="162"/>
      <c r="E35" s="162"/>
      <c r="F35" s="163"/>
      <c r="G35" s="161"/>
      <c r="H35" s="163"/>
    </row>
    <row r="36" spans="1:8" ht="51.75" customHeight="1" x14ac:dyDescent="0.25">
      <c r="A36" s="125"/>
      <c r="B36" s="158" t="s">
        <v>47</v>
      </c>
      <c r="C36" s="159"/>
      <c r="D36" s="159"/>
      <c r="E36" s="159"/>
      <c r="F36" s="160"/>
      <c r="G36" s="158"/>
      <c r="H36" s="160"/>
    </row>
    <row r="37" spans="1:8" ht="6.75" customHeight="1" thickBot="1" x14ac:dyDescent="0.3">
      <c r="A37" s="125"/>
      <c r="B37" s="161"/>
      <c r="C37" s="162"/>
      <c r="D37" s="162"/>
      <c r="E37" s="162"/>
      <c r="F37" s="163"/>
      <c r="G37" s="161"/>
      <c r="H37" s="163"/>
    </row>
    <row r="38" spans="1:8" ht="33" customHeight="1" thickBot="1" x14ac:dyDescent="0.3">
      <c r="A38" s="125"/>
      <c r="B38" s="155" t="s">
        <v>48</v>
      </c>
      <c r="C38" s="157"/>
      <c r="D38" s="157"/>
      <c r="E38" s="157"/>
      <c r="F38" s="156"/>
      <c r="G38" s="155"/>
      <c r="H38" s="156"/>
    </row>
    <row r="39" spans="1:8" ht="49.5" customHeight="1" thickBot="1" x14ac:dyDescent="0.3">
      <c r="A39" s="125"/>
      <c r="B39" s="155" t="s">
        <v>49</v>
      </c>
      <c r="C39" s="157"/>
      <c r="D39" s="157"/>
      <c r="E39" s="157"/>
      <c r="F39" s="156"/>
      <c r="G39" s="155"/>
      <c r="H39" s="156"/>
    </row>
    <row r="40" spans="1:8" ht="17.25" thickBot="1" x14ac:dyDescent="0.3">
      <c r="A40" s="125"/>
      <c r="B40" s="146" t="s">
        <v>50</v>
      </c>
      <c r="C40" s="147"/>
      <c r="D40" s="147"/>
      <c r="E40" s="147"/>
      <c r="F40" s="148"/>
      <c r="G40" s="146"/>
      <c r="H40" s="148"/>
    </row>
    <row r="41" spans="1:8" ht="17.25" thickBot="1" x14ac:dyDescent="0.3">
      <c r="A41" s="125"/>
      <c r="B41" s="155" t="s">
        <v>33</v>
      </c>
      <c r="C41" s="157"/>
      <c r="D41" s="157"/>
      <c r="E41" s="157"/>
      <c r="F41" s="156"/>
      <c r="G41" s="155"/>
      <c r="H41" s="156"/>
    </row>
    <row r="42" spans="1:8" ht="32.25" customHeight="1" thickBot="1" x14ac:dyDescent="0.3">
      <c r="A42" s="125"/>
      <c r="B42" s="155" t="s">
        <v>51</v>
      </c>
      <c r="C42" s="157"/>
      <c r="D42" s="157"/>
      <c r="E42" s="157"/>
      <c r="F42" s="156"/>
      <c r="G42" s="146"/>
      <c r="H42" s="148"/>
    </row>
    <row r="43" spans="1:8" ht="36.75" customHeight="1" thickBot="1" x14ac:dyDescent="0.3">
      <c r="A43" s="125"/>
      <c r="B43" s="155" t="s">
        <v>52</v>
      </c>
      <c r="C43" s="157"/>
      <c r="D43" s="157"/>
      <c r="E43" s="157"/>
      <c r="F43" s="156"/>
      <c r="G43" s="155"/>
      <c r="H43" s="156"/>
    </row>
    <row r="44" spans="1:8" ht="17.25" thickBot="1" x14ac:dyDescent="0.3">
      <c r="A44" s="125"/>
      <c r="B44" s="155" t="s">
        <v>35</v>
      </c>
      <c r="C44" s="157"/>
      <c r="D44" s="157"/>
      <c r="E44" s="157"/>
      <c r="F44" s="156"/>
      <c r="G44" s="155"/>
      <c r="H44" s="156"/>
    </row>
    <row r="45" spans="1:8" ht="17.25" thickBot="1" x14ac:dyDescent="0.3">
      <c r="A45" s="125"/>
      <c r="B45" s="155" t="s">
        <v>53</v>
      </c>
      <c r="C45" s="157"/>
      <c r="D45" s="157"/>
      <c r="E45" s="157"/>
      <c r="F45" s="156"/>
      <c r="G45" s="155"/>
      <c r="H45" s="156"/>
    </row>
    <row r="46" spans="1:8" ht="21.75" customHeight="1" thickBot="1" x14ac:dyDescent="0.3">
      <c r="A46" s="125"/>
      <c r="B46" s="155" t="s">
        <v>54</v>
      </c>
      <c r="C46" s="157"/>
      <c r="D46" s="157"/>
      <c r="E46" s="157"/>
      <c r="F46" s="156"/>
      <c r="G46" s="155"/>
      <c r="H46" s="156"/>
    </row>
    <row r="47" spans="1:8" ht="17.25" thickBot="1" x14ac:dyDescent="0.3">
      <c r="A47" s="125"/>
      <c r="B47" s="155"/>
      <c r="C47" s="157"/>
      <c r="D47" s="157"/>
      <c r="E47" s="157"/>
      <c r="F47" s="156"/>
      <c r="G47" s="155"/>
      <c r="H47" s="156"/>
    </row>
    <row r="48" spans="1:8" ht="21" customHeight="1" thickBot="1" x14ac:dyDescent="0.3">
      <c r="A48" s="125"/>
      <c r="B48" s="155" t="s">
        <v>55</v>
      </c>
      <c r="C48" s="157"/>
      <c r="D48" s="157"/>
      <c r="E48" s="157"/>
      <c r="F48" s="156"/>
      <c r="G48" s="155"/>
      <c r="H48" s="156"/>
    </row>
    <row r="49" spans="1:8" ht="20.25" customHeight="1" thickBot="1" x14ac:dyDescent="0.3">
      <c r="A49" s="125"/>
      <c r="B49" s="155" t="s">
        <v>56</v>
      </c>
      <c r="C49" s="157"/>
      <c r="D49" s="157"/>
      <c r="E49" s="157"/>
      <c r="F49" s="156"/>
      <c r="G49" s="155"/>
      <c r="H49" s="156"/>
    </row>
    <row r="50" spans="1:8" ht="33" customHeight="1" thickBot="1" x14ac:dyDescent="0.3">
      <c r="A50" s="125"/>
      <c r="B50" s="155" t="s">
        <v>57</v>
      </c>
      <c r="C50" s="157"/>
      <c r="D50" s="157"/>
      <c r="E50" s="157"/>
      <c r="F50" s="156"/>
      <c r="G50" s="155"/>
      <c r="H50" s="156"/>
    </row>
    <row r="51" spans="1:8" ht="20.25" customHeight="1" thickBot="1" x14ac:dyDescent="0.3">
      <c r="A51" s="125"/>
      <c r="B51" s="155" t="s">
        <v>58</v>
      </c>
      <c r="C51" s="157"/>
      <c r="D51" s="157"/>
      <c r="E51" s="157"/>
      <c r="F51" s="156"/>
      <c r="G51" s="155"/>
      <c r="H51" s="156"/>
    </row>
    <row r="52" spans="1:8" ht="33" customHeight="1" thickBot="1" x14ac:dyDescent="0.3">
      <c r="A52" s="125"/>
      <c r="B52" s="155" t="s">
        <v>59</v>
      </c>
      <c r="C52" s="157"/>
      <c r="D52" s="157"/>
      <c r="E52" s="157"/>
      <c r="F52" s="156"/>
      <c r="G52" s="155"/>
      <c r="H52" s="156"/>
    </row>
    <row r="53" spans="1:8" ht="33" customHeight="1" thickBot="1" x14ac:dyDescent="0.3">
      <c r="A53" s="125"/>
      <c r="B53" s="155" t="s">
        <v>60</v>
      </c>
      <c r="C53" s="157"/>
      <c r="D53" s="157"/>
      <c r="E53" s="157"/>
      <c r="F53" s="156"/>
      <c r="G53" s="155"/>
      <c r="H53" s="156"/>
    </row>
    <row r="54" spans="1:8" ht="21" customHeight="1" thickBot="1" x14ac:dyDescent="0.3">
      <c r="A54" s="125"/>
      <c r="B54" s="155" t="s">
        <v>61</v>
      </c>
      <c r="C54" s="157"/>
      <c r="D54" s="157"/>
      <c r="E54" s="157"/>
      <c r="F54" s="156"/>
      <c r="G54" s="155"/>
      <c r="H54" s="156"/>
    </row>
    <row r="55" spans="1:8" ht="20.25" customHeight="1" thickBot="1" x14ac:dyDescent="0.3">
      <c r="A55" s="125"/>
      <c r="B55" s="155" t="s">
        <v>62</v>
      </c>
      <c r="C55" s="157"/>
      <c r="D55" s="157"/>
      <c r="E55" s="157"/>
      <c r="F55" s="156"/>
      <c r="G55" s="155"/>
      <c r="H55" s="156"/>
    </row>
    <row r="56" spans="1:8" ht="51.75" customHeight="1" thickBot="1" x14ac:dyDescent="0.3">
      <c r="A56" s="125"/>
      <c r="B56" s="155" t="s">
        <v>63</v>
      </c>
      <c r="C56" s="157"/>
      <c r="D56" s="157"/>
      <c r="E56" s="157"/>
      <c r="F56" s="174"/>
      <c r="G56" s="175"/>
      <c r="H56" s="148"/>
    </row>
    <row r="57" spans="1:8" ht="17.25" thickBot="1" x14ac:dyDescent="0.3">
      <c r="A57" s="125"/>
      <c r="B57" s="155" t="s">
        <v>35</v>
      </c>
      <c r="C57" s="157"/>
      <c r="D57" s="157"/>
      <c r="E57" s="157"/>
      <c r="F57" s="156"/>
      <c r="G57" s="155"/>
      <c r="H57" s="156"/>
    </row>
    <row r="58" spans="1:8" ht="17.25" thickBot="1" x14ac:dyDescent="0.3">
      <c r="A58" s="125"/>
      <c r="B58" s="155" t="s">
        <v>64</v>
      </c>
      <c r="C58" s="157"/>
      <c r="D58" s="157"/>
      <c r="E58" s="157"/>
      <c r="F58" s="156"/>
      <c r="G58" s="155"/>
      <c r="H58" s="156"/>
    </row>
    <row r="59" spans="1:8" ht="18.75" customHeight="1" thickBot="1" x14ac:dyDescent="0.3">
      <c r="A59" s="125"/>
      <c r="B59" s="155" t="s">
        <v>65</v>
      </c>
      <c r="C59" s="157"/>
      <c r="D59" s="157"/>
      <c r="E59" s="157"/>
      <c r="F59" s="156"/>
      <c r="G59" s="155"/>
      <c r="H59" s="156"/>
    </row>
    <row r="60" spans="1:8" ht="20.25" customHeight="1" thickBot="1" x14ac:dyDescent="0.3">
      <c r="A60" s="125"/>
      <c r="B60" s="155" t="s">
        <v>66</v>
      </c>
      <c r="C60" s="157"/>
      <c r="D60" s="157"/>
      <c r="E60" s="157"/>
      <c r="F60" s="156"/>
      <c r="G60" s="155"/>
      <c r="H60" s="156"/>
    </row>
    <row r="61" spans="1:8" ht="20.25" customHeight="1" thickBot="1" x14ac:dyDescent="0.3">
      <c r="A61" s="125"/>
      <c r="B61" s="155" t="s">
        <v>67</v>
      </c>
      <c r="C61" s="157"/>
      <c r="D61" s="157"/>
      <c r="E61" s="157"/>
      <c r="F61" s="156"/>
      <c r="G61" s="155"/>
      <c r="H61" s="156"/>
    </row>
    <row r="62" spans="1:8" ht="21.75" customHeight="1" thickBot="1" x14ac:dyDescent="0.3">
      <c r="A62" s="125"/>
      <c r="B62" s="155" t="s">
        <v>68</v>
      </c>
      <c r="C62" s="157"/>
      <c r="D62" s="157"/>
      <c r="E62" s="157"/>
      <c r="F62" s="156"/>
      <c r="G62" s="155"/>
      <c r="H62" s="156"/>
    </row>
    <row r="63" spans="1:8" ht="19.5" customHeight="1" thickBot="1" x14ac:dyDescent="0.3">
      <c r="A63" s="125"/>
      <c r="B63" s="155" t="s">
        <v>69</v>
      </c>
      <c r="C63" s="157"/>
      <c r="D63" s="157"/>
      <c r="E63" s="157"/>
      <c r="F63" s="156"/>
      <c r="G63" s="155"/>
      <c r="H63" s="156"/>
    </row>
    <row r="64" spans="1:8" ht="17.25" customHeight="1" x14ac:dyDescent="0.25">
      <c r="A64" s="125"/>
      <c r="B64" s="158" t="s">
        <v>70</v>
      </c>
      <c r="C64" s="159"/>
      <c r="D64" s="159"/>
      <c r="E64" s="159"/>
      <c r="F64" s="160"/>
      <c r="G64" s="158"/>
      <c r="H64" s="160"/>
    </row>
    <row r="65" spans="1:8" ht="15.75" thickBot="1" x14ac:dyDescent="0.3">
      <c r="A65" s="125"/>
      <c r="B65" s="161"/>
      <c r="C65" s="162"/>
      <c r="D65" s="162"/>
      <c r="E65" s="162"/>
      <c r="F65" s="163"/>
      <c r="G65" s="161"/>
      <c r="H65" s="163"/>
    </row>
    <row r="66" spans="1:8" ht="33" customHeight="1" thickBot="1" x14ac:dyDescent="0.3">
      <c r="A66" s="125"/>
      <c r="B66" s="155" t="s">
        <v>71</v>
      </c>
      <c r="C66" s="157"/>
      <c r="D66" s="157"/>
      <c r="E66" s="157"/>
      <c r="F66" s="156"/>
      <c r="G66" s="155"/>
      <c r="H66" s="156"/>
    </row>
    <row r="67" spans="1:8" ht="20.25" customHeight="1" thickBot="1" x14ac:dyDescent="0.3">
      <c r="A67" s="125"/>
      <c r="B67" s="155" t="s">
        <v>72</v>
      </c>
      <c r="C67" s="157"/>
      <c r="D67" s="157"/>
      <c r="E67" s="157"/>
      <c r="F67" s="156"/>
      <c r="G67" s="155"/>
      <c r="H67" s="156"/>
    </row>
    <row r="68" spans="1:8" ht="23.25" customHeight="1" x14ac:dyDescent="0.25">
      <c r="A68" s="125"/>
      <c r="B68" s="205" t="s">
        <v>160</v>
      </c>
      <c r="C68" s="206"/>
      <c r="D68" s="206"/>
      <c r="E68" s="206"/>
      <c r="F68" s="207"/>
      <c r="G68" s="158"/>
      <c r="H68" s="160"/>
    </row>
    <row r="69" spans="1:8" ht="10.5" customHeight="1" thickBot="1" x14ac:dyDescent="0.3">
      <c r="A69" s="125"/>
      <c r="B69" s="208"/>
      <c r="C69" s="209"/>
      <c r="D69" s="209"/>
      <c r="E69" s="209"/>
      <c r="F69" s="210"/>
      <c r="G69" s="161"/>
      <c r="H69" s="163"/>
    </row>
    <row r="70" spans="1:8" ht="17.25" thickBot="1" x14ac:dyDescent="0.3">
      <c r="A70" s="125"/>
      <c r="B70" s="146" t="s">
        <v>73</v>
      </c>
      <c r="C70" s="147"/>
      <c r="D70" s="147"/>
      <c r="E70" s="147"/>
      <c r="F70" s="148"/>
      <c r="G70" s="146"/>
      <c r="H70" s="148"/>
    </row>
    <row r="71" spans="1:8" ht="17.25" thickBot="1" x14ac:dyDescent="0.3">
      <c r="A71" s="125"/>
      <c r="B71" s="155" t="s">
        <v>33</v>
      </c>
      <c r="C71" s="157"/>
      <c r="D71" s="157"/>
      <c r="E71" s="157"/>
      <c r="F71" s="156"/>
      <c r="G71" s="155"/>
      <c r="H71" s="156"/>
    </row>
    <row r="72" spans="1:8" ht="19.5" customHeight="1" thickBot="1" x14ac:dyDescent="0.3">
      <c r="A72" s="125"/>
      <c r="B72" s="155" t="s">
        <v>74</v>
      </c>
      <c r="C72" s="157"/>
      <c r="D72" s="157"/>
      <c r="E72" s="157"/>
      <c r="F72" s="156"/>
      <c r="G72" s="155"/>
      <c r="H72" s="156"/>
    </row>
    <row r="73" spans="1:8" ht="35.25" customHeight="1" thickBot="1" x14ac:dyDescent="0.3">
      <c r="A73" s="125"/>
      <c r="B73" s="155" t="s">
        <v>75</v>
      </c>
      <c r="C73" s="157"/>
      <c r="D73" s="157"/>
      <c r="E73" s="157"/>
      <c r="F73" s="156"/>
      <c r="G73" s="155"/>
      <c r="H73" s="156"/>
    </row>
    <row r="74" spans="1:8" ht="16.5" customHeight="1" x14ac:dyDescent="0.25">
      <c r="A74" s="125"/>
      <c r="B74" s="158" t="s">
        <v>35</v>
      </c>
      <c r="C74" s="159"/>
      <c r="D74" s="159"/>
      <c r="E74" s="159"/>
      <c r="F74" s="160"/>
      <c r="G74" s="158"/>
      <c r="H74" s="160"/>
    </row>
    <row r="75" spans="1:8" ht="20.25" customHeight="1" thickBot="1" x14ac:dyDescent="0.3">
      <c r="A75" s="125"/>
      <c r="B75" s="161" t="s">
        <v>76</v>
      </c>
      <c r="C75" s="162"/>
      <c r="D75" s="162"/>
      <c r="E75" s="162"/>
      <c r="F75" s="163"/>
      <c r="G75" s="161"/>
      <c r="H75" s="163"/>
    </row>
    <row r="76" spans="1:8" ht="17.25" thickBot="1" x14ac:dyDescent="0.3">
      <c r="A76" s="125"/>
      <c r="B76" s="155" t="s">
        <v>77</v>
      </c>
      <c r="C76" s="157"/>
      <c r="D76" s="157"/>
      <c r="E76" s="157"/>
      <c r="F76" s="156"/>
      <c r="G76" s="155"/>
      <c r="H76" s="156"/>
    </row>
    <row r="77" spans="1:8" ht="17.25" thickBot="1" x14ac:dyDescent="0.3">
      <c r="A77" s="125"/>
      <c r="B77" s="155" t="s">
        <v>78</v>
      </c>
      <c r="C77" s="157"/>
      <c r="D77" s="157"/>
      <c r="E77" s="157"/>
      <c r="F77" s="156"/>
      <c r="G77" s="155"/>
      <c r="H77" s="156"/>
    </row>
    <row r="78" spans="1:8" ht="17.25" thickBot="1" x14ac:dyDescent="0.3">
      <c r="A78" s="125"/>
      <c r="B78" s="155" t="s">
        <v>79</v>
      </c>
      <c r="C78" s="157"/>
      <c r="D78" s="157"/>
      <c r="E78" s="157"/>
      <c r="F78" s="156"/>
      <c r="G78" s="155"/>
      <c r="H78" s="156"/>
    </row>
    <row r="79" spans="1:8" ht="18" customHeight="1" thickBot="1" x14ac:dyDescent="0.3">
      <c r="A79" s="125"/>
      <c r="B79" s="155" t="s">
        <v>80</v>
      </c>
      <c r="C79" s="157"/>
      <c r="D79" s="157"/>
      <c r="E79" s="157"/>
      <c r="F79" s="156"/>
      <c r="G79" s="155"/>
      <c r="H79" s="156"/>
    </row>
    <row r="80" spans="1:8" ht="17.25" thickBot="1" x14ac:dyDescent="0.3">
      <c r="A80" s="125"/>
      <c r="B80" s="155" t="s">
        <v>81</v>
      </c>
      <c r="C80" s="157"/>
      <c r="D80" s="157"/>
      <c r="E80" s="157"/>
      <c r="F80" s="156"/>
      <c r="G80" s="155"/>
      <c r="H80" s="156"/>
    </row>
    <row r="81" spans="1:8" ht="17.25" thickBot="1" x14ac:dyDescent="0.3">
      <c r="A81" s="125"/>
      <c r="B81" s="155" t="s">
        <v>82</v>
      </c>
      <c r="C81" s="157"/>
      <c r="D81" s="157"/>
      <c r="E81" s="157"/>
      <c r="F81" s="156"/>
      <c r="G81" s="155"/>
      <c r="H81" s="156"/>
    </row>
    <row r="82" spans="1:8" ht="19.5" customHeight="1" thickBot="1" x14ac:dyDescent="0.3">
      <c r="A82" s="125"/>
      <c r="B82" s="155" t="s">
        <v>83</v>
      </c>
      <c r="C82" s="157"/>
      <c r="D82" s="157"/>
      <c r="E82" s="157"/>
      <c r="F82" s="156"/>
      <c r="G82" s="155"/>
      <c r="H82" s="156"/>
    </row>
    <row r="83" spans="1:8" ht="18.75" customHeight="1" thickBot="1" x14ac:dyDescent="0.3">
      <c r="A83" s="125"/>
      <c r="B83" s="155" t="s">
        <v>84</v>
      </c>
      <c r="C83" s="157"/>
      <c r="D83" s="157"/>
      <c r="E83" s="157"/>
      <c r="F83" s="156"/>
      <c r="G83" s="155"/>
      <c r="H83" s="156"/>
    </row>
    <row r="84" spans="1:8" ht="20.25" customHeight="1" thickBot="1" x14ac:dyDescent="0.3">
      <c r="A84" s="125"/>
      <c r="B84" s="155" t="s">
        <v>85</v>
      </c>
      <c r="C84" s="157"/>
      <c r="D84" s="157"/>
      <c r="E84" s="157"/>
      <c r="F84" s="156"/>
      <c r="G84" s="155"/>
      <c r="H84" s="156"/>
    </row>
    <row r="85" spans="1:8" ht="17.25" thickBot="1" x14ac:dyDescent="0.3">
      <c r="A85" s="125"/>
      <c r="B85" s="155" t="s">
        <v>86</v>
      </c>
      <c r="C85" s="157"/>
      <c r="D85" s="157"/>
      <c r="E85" s="157"/>
      <c r="F85" s="156"/>
      <c r="G85" s="155"/>
      <c r="H85" s="156"/>
    </row>
    <row r="86" spans="1:8" ht="17.25" thickBot="1" x14ac:dyDescent="0.3">
      <c r="A86" s="125"/>
      <c r="B86" s="155" t="s">
        <v>87</v>
      </c>
      <c r="C86" s="157"/>
      <c r="D86" s="157"/>
      <c r="E86" s="157"/>
      <c r="F86" s="156"/>
      <c r="G86" s="155"/>
      <c r="H86" s="156"/>
    </row>
    <row r="87" spans="1:8" ht="17.25" thickBot="1" x14ac:dyDescent="0.3">
      <c r="A87" s="125"/>
      <c r="B87" s="155" t="s">
        <v>88</v>
      </c>
      <c r="C87" s="157"/>
      <c r="D87" s="157"/>
      <c r="E87" s="157"/>
      <c r="F87" s="156"/>
      <c r="G87" s="155"/>
      <c r="H87" s="156"/>
    </row>
    <row r="88" spans="1:8" ht="53.25" customHeight="1" thickBot="1" x14ac:dyDescent="0.3">
      <c r="A88" s="125"/>
      <c r="B88" s="155" t="s">
        <v>89</v>
      </c>
      <c r="C88" s="157"/>
      <c r="D88" s="157"/>
      <c r="E88" s="157"/>
      <c r="F88" s="156"/>
      <c r="G88" s="146"/>
      <c r="H88" s="148"/>
    </row>
    <row r="89" spans="1:8" ht="17.25" thickBot="1" x14ac:dyDescent="0.3">
      <c r="A89" s="125"/>
      <c r="B89" s="155" t="s">
        <v>35</v>
      </c>
      <c r="C89" s="157"/>
      <c r="D89" s="157"/>
      <c r="E89" s="157"/>
      <c r="F89" s="156"/>
      <c r="G89" s="155"/>
      <c r="H89" s="156"/>
    </row>
    <row r="90" spans="1:8" ht="21.75" customHeight="1" thickBot="1" x14ac:dyDescent="0.3">
      <c r="A90" s="125"/>
      <c r="B90" s="155" t="s">
        <v>90</v>
      </c>
      <c r="C90" s="157"/>
      <c r="D90" s="157"/>
      <c r="E90" s="157"/>
      <c r="F90" s="156"/>
      <c r="G90" s="155"/>
      <c r="H90" s="156"/>
    </row>
    <row r="91" spans="1:8" ht="17.25" thickBot="1" x14ac:dyDescent="0.3">
      <c r="A91" s="125"/>
      <c r="B91" s="155" t="s">
        <v>91</v>
      </c>
      <c r="C91" s="157"/>
      <c r="D91" s="157"/>
      <c r="E91" s="157"/>
      <c r="F91" s="156"/>
      <c r="G91" s="155"/>
      <c r="H91" s="156"/>
    </row>
    <row r="92" spans="1:8" ht="17.25" thickBot="1" x14ac:dyDescent="0.3">
      <c r="A92" s="125"/>
      <c r="B92" s="155" t="s">
        <v>92</v>
      </c>
      <c r="C92" s="157"/>
      <c r="D92" s="157"/>
      <c r="E92" s="157"/>
      <c r="F92" s="156"/>
      <c r="G92" s="155"/>
      <c r="H92" s="156"/>
    </row>
    <row r="93" spans="1:8" ht="17.25" thickBot="1" x14ac:dyDescent="0.3">
      <c r="A93" s="125"/>
      <c r="B93" s="155" t="s">
        <v>93</v>
      </c>
      <c r="C93" s="157"/>
      <c r="D93" s="157"/>
      <c r="E93" s="157"/>
      <c r="F93" s="156"/>
      <c r="G93" s="155"/>
      <c r="H93" s="156"/>
    </row>
    <row r="94" spans="1:8" ht="20.25" customHeight="1" thickBot="1" x14ac:dyDescent="0.3">
      <c r="A94" s="125"/>
      <c r="B94" s="155" t="s">
        <v>94</v>
      </c>
      <c r="C94" s="157"/>
      <c r="D94" s="157"/>
      <c r="E94" s="157"/>
      <c r="F94" s="156"/>
      <c r="G94" s="155"/>
      <c r="H94" s="156"/>
    </row>
    <row r="95" spans="1:8" ht="17.25" thickBot="1" x14ac:dyDescent="0.3">
      <c r="A95" s="125"/>
      <c r="B95" s="155" t="s">
        <v>95</v>
      </c>
      <c r="C95" s="157"/>
      <c r="D95" s="157"/>
      <c r="E95" s="157"/>
      <c r="F95" s="156"/>
      <c r="G95" s="155"/>
      <c r="H95" s="156"/>
    </row>
    <row r="96" spans="1:8" ht="17.25" thickBot="1" x14ac:dyDescent="0.3">
      <c r="A96" s="125"/>
      <c r="B96" s="155" t="s">
        <v>96</v>
      </c>
      <c r="C96" s="157"/>
      <c r="D96" s="157"/>
      <c r="E96" s="157"/>
      <c r="F96" s="156"/>
      <c r="G96" s="155"/>
      <c r="H96" s="156"/>
    </row>
    <row r="97" spans="1:8" ht="18.75" customHeight="1" thickBot="1" x14ac:dyDescent="0.3">
      <c r="A97" s="125"/>
      <c r="B97" s="155" t="s">
        <v>97</v>
      </c>
      <c r="C97" s="157"/>
      <c r="D97" s="157"/>
      <c r="E97" s="157"/>
      <c r="F97" s="156"/>
      <c r="G97" s="155"/>
      <c r="H97" s="156"/>
    </row>
    <row r="98" spans="1:8" ht="19.5" customHeight="1" thickBot="1" x14ac:dyDescent="0.3">
      <c r="A98" s="125"/>
      <c r="B98" s="155" t="s">
        <v>98</v>
      </c>
      <c r="C98" s="157"/>
      <c r="D98" s="157"/>
      <c r="E98" s="157"/>
      <c r="F98" s="156"/>
      <c r="G98" s="155"/>
      <c r="H98" s="156"/>
    </row>
    <row r="99" spans="1:8" ht="20.25" customHeight="1" thickBot="1" x14ac:dyDescent="0.3">
      <c r="A99" s="125"/>
      <c r="B99" s="155" t="s">
        <v>99</v>
      </c>
      <c r="C99" s="157"/>
      <c r="D99" s="157"/>
      <c r="E99" s="157"/>
      <c r="F99" s="156"/>
      <c r="G99" s="155"/>
      <c r="H99" s="156"/>
    </row>
    <row r="100" spans="1:8" ht="17.25" thickBot="1" x14ac:dyDescent="0.3">
      <c r="A100" s="125"/>
      <c r="B100" s="155" t="s">
        <v>100</v>
      </c>
      <c r="C100" s="157"/>
      <c r="D100" s="157"/>
      <c r="E100" s="157"/>
      <c r="F100" s="156"/>
      <c r="G100" s="155"/>
      <c r="H100" s="156"/>
    </row>
    <row r="101" spans="1:8" ht="17.25" thickBot="1" x14ac:dyDescent="0.3">
      <c r="A101" s="125"/>
      <c r="B101" s="155" t="s">
        <v>101</v>
      </c>
      <c r="C101" s="157"/>
      <c r="D101" s="157"/>
      <c r="E101" s="157"/>
      <c r="F101" s="156"/>
      <c r="G101" s="155"/>
      <c r="H101" s="156"/>
    </row>
    <row r="102" spans="1:8" ht="17.25" thickBot="1" x14ac:dyDescent="0.3">
      <c r="A102" s="125"/>
      <c r="B102" s="155" t="s">
        <v>102</v>
      </c>
      <c r="C102" s="157"/>
      <c r="D102" s="157"/>
      <c r="E102" s="157"/>
      <c r="F102" s="156"/>
      <c r="G102" s="155"/>
      <c r="H102" s="156"/>
    </row>
    <row r="103" spans="1:8" ht="16.5" x14ac:dyDescent="0.25">
      <c r="A103" s="125"/>
      <c r="B103" s="2"/>
      <c r="C103" s="2"/>
      <c r="D103" s="2"/>
      <c r="E103" s="2"/>
      <c r="F103" s="159"/>
      <c r="G103" s="159"/>
      <c r="H103" s="5"/>
    </row>
    <row r="104" spans="1:8" ht="1.5" customHeight="1" x14ac:dyDescent="0.25">
      <c r="A104" s="125"/>
      <c r="B104" s="50"/>
      <c r="C104" s="50"/>
      <c r="D104" s="50"/>
      <c r="E104" s="50"/>
      <c r="F104" s="50"/>
      <c r="G104" s="50"/>
      <c r="H104" s="50"/>
    </row>
    <row r="105" spans="1:8" s="51" customFormat="1" ht="46.5" customHeight="1" thickBot="1" x14ac:dyDescent="0.3">
      <c r="A105" s="211" t="s">
        <v>103</v>
      </c>
      <c r="B105" s="211"/>
      <c r="C105" s="211"/>
      <c r="D105" s="211"/>
      <c r="E105" s="211"/>
      <c r="F105" s="211"/>
      <c r="G105" s="211"/>
      <c r="H105" s="211"/>
    </row>
    <row r="106" spans="1:8" ht="16.5" x14ac:dyDescent="0.25">
      <c r="B106" s="26"/>
      <c r="C106" s="28"/>
      <c r="D106" s="186"/>
      <c r="E106" s="187"/>
      <c r="F106" s="188"/>
    </row>
    <row r="107" spans="1:8" ht="116.25" thickBot="1" x14ac:dyDescent="0.3">
      <c r="B107" s="27" t="s">
        <v>30</v>
      </c>
      <c r="C107" s="29" t="s">
        <v>104</v>
      </c>
      <c r="D107" s="189" t="s">
        <v>105</v>
      </c>
      <c r="E107" s="190"/>
      <c r="F107" s="191"/>
    </row>
    <row r="108" spans="1:8" ht="22.5" customHeight="1" thickBot="1" x14ac:dyDescent="0.3">
      <c r="B108" s="42"/>
      <c r="C108" s="32"/>
      <c r="D108" s="192" t="s">
        <v>150</v>
      </c>
      <c r="E108" s="143" t="s">
        <v>106</v>
      </c>
      <c r="F108" s="145"/>
    </row>
    <row r="109" spans="1:8" ht="16.5" x14ac:dyDescent="0.25">
      <c r="B109" s="42"/>
      <c r="C109" s="32"/>
      <c r="D109" s="193"/>
      <c r="E109" s="29"/>
      <c r="F109" s="29"/>
    </row>
    <row r="110" spans="1:8" ht="16.5" x14ac:dyDescent="0.25">
      <c r="B110" s="42"/>
      <c r="C110" s="32"/>
      <c r="D110" s="193"/>
      <c r="E110" s="29"/>
      <c r="F110" s="29"/>
    </row>
    <row r="111" spans="1:8" ht="17.25" thickBot="1" x14ac:dyDescent="0.3">
      <c r="B111" s="38"/>
      <c r="C111" s="31"/>
      <c r="D111" s="194"/>
      <c r="E111" s="30">
        <v>2023</v>
      </c>
      <c r="F111" s="30">
        <v>2024</v>
      </c>
    </row>
    <row r="112" spans="1:8" ht="17.25" thickBot="1" x14ac:dyDescent="0.3">
      <c r="B112" s="11">
        <v>1</v>
      </c>
      <c r="C112" s="30">
        <v>2</v>
      </c>
      <c r="D112" s="30">
        <v>3</v>
      </c>
      <c r="E112" s="30">
        <v>4</v>
      </c>
      <c r="F112" s="30">
        <v>5</v>
      </c>
    </row>
    <row r="113" spans="2:6" ht="63.75" customHeight="1" x14ac:dyDescent="0.25">
      <c r="B113" s="132" t="s">
        <v>107</v>
      </c>
      <c r="C113" s="29"/>
      <c r="D113" s="132"/>
      <c r="E113" s="132"/>
      <c r="F113" s="132"/>
    </row>
    <row r="114" spans="2:6" ht="17.25" thickBot="1" x14ac:dyDescent="0.3">
      <c r="B114" s="177"/>
      <c r="C114" s="30" t="s">
        <v>108</v>
      </c>
      <c r="D114" s="177"/>
      <c r="E114" s="177"/>
      <c r="F114" s="177"/>
    </row>
    <row r="115" spans="2:6" ht="33.75" customHeight="1" thickBot="1" x14ac:dyDescent="0.3">
      <c r="B115" s="7" t="s">
        <v>109</v>
      </c>
      <c r="C115" s="30" t="s">
        <v>108</v>
      </c>
      <c r="D115" s="57">
        <v>482000</v>
      </c>
      <c r="E115" s="57">
        <v>482000</v>
      </c>
      <c r="F115" s="57">
        <v>482000</v>
      </c>
    </row>
    <row r="116" spans="2:6" ht="20.25" customHeight="1" thickBot="1" x14ac:dyDescent="0.3">
      <c r="B116" s="7" t="s">
        <v>110</v>
      </c>
      <c r="C116" s="30" t="s">
        <v>108</v>
      </c>
      <c r="D116" s="58"/>
      <c r="E116" s="58"/>
      <c r="F116" s="58"/>
    </row>
    <row r="117" spans="2:6" ht="33" customHeight="1" x14ac:dyDescent="0.25">
      <c r="B117" s="132" t="s">
        <v>111</v>
      </c>
      <c r="C117" s="29"/>
      <c r="D117" s="195"/>
      <c r="E117" s="195"/>
      <c r="F117" s="195"/>
    </row>
    <row r="118" spans="2:6" ht="17.25" thickBot="1" x14ac:dyDescent="0.3">
      <c r="B118" s="177"/>
      <c r="C118" s="30" t="s">
        <v>108</v>
      </c>
      <c r="D118" s="196"/>
      <c r="E118" s="196"/>
      <c r="F118" s="196"/>
    </row>
    <row r="119" spans="2:6" ht="31.5" customHeight="1" x14ac:dyDescent="0.25">
      <c r="B119" s="132" t="s">
        <v>112</v>
      </c>
      <c r="C119" s="182"/>
      <c r="D119" s="197"/>
      <c r="E119" s="197"/>
      <c r="F119" s="197"/>
    </row>
    <row r="120" spans="2:6" ht="5.25" customHeight="1" thickBot="1" x14ac:dyDescent="0.3">
      <c r="B120" s="177"/>
      <c r="C120" s="199"/>
      <c r="D120" s="198"/>
      <c r="E120" s="198"/>
      <c r="F120" s="198"/>
    </row>
    <row r="121" spans="2:6" ht="34.5" customHeight="1" thickBot="1" x14ac:dyDescent="0.3">
      <c r="B121" s="7" t="s">
        <v>113</v>
      </c>
      <c r="C121" s="30"/>
      <c r="D121" s="45"/>
      <c r="E121" s="45"/>
      <c r="F121" s="45"/>
    </row>
    <row r="122" spans="2:6" ht="153" customHeight="1" x14ac:dyDescent="0.25">
      <c r="B122" s="132" t="s">
        <v>114</v>
      </c>
      <c r="C122" s="29"/>
      <c r="D122" s="182"/>
      <c r="E122" s="182"/>
      <c r="F122" s="182"/>
    </row>
    <row r="123" spans="2:6" ht="22.5" customHeight="1" thickBot="1" x14ac:dyDescent="0.3">
      <c r="B123" s="177"/>
      <c r="C123" s="30" t="s">
        <v>108</v>
      </c>
      <c r="D123" s="183"/>
      <c r="E123" s="183"/>
      <c r="F123" s="183"/>
    </row>
    <row r="124" spans="2:6" ht="22.5" customHeight="1" thickBot="1" x14ac:dyDescent="0.3">
      <c r="B124" s="7" t="s">
        <v>110</v>
      </c>
      <c r="C124" s="30" t="s">
        <v>108</v>
      </c>
      <c r="D124" s="45"/>
      <c r="E124" s="45"/>
      <c r="F124" s="45"/>
    </row>
    <row r="125" spans="2:6" ht="18" customHeight="1" thickBot="1" x14ac:dyDescent="0.3">
      <c r="B125" s="34" t="s">
        <v>115</v>
      </c>
      <c r="C125" s="30" t="s">
        <v>108</v>
      </c>
      <c r="D125" s="45"/>
      <c r="E125" s="45"/>
      <c r="F125" s="45"/>
    </row>
    <row r="126" spans="2:6" ht="18" customHeight="1" thickBot="1" x14ac:dyDescent="0.3">
      <c r="B126" s="34" t="s">
        <v>116</v>
      </c>
      <c r="C126" s="30" t="s">
        <v>108</v>
      </c>
      <c r="D126" s="45"/>
      <c r="E126" s="45"/>
      <c r="F126" s="45"/>
    </row>
    <row r="127" spans="2:6" ht="48" customHeight="1" x14ac:dyDescent="0.25">
      <c r="B127" s="132" t="s">
        <v>117</v>
      </c>
      <c r="C127" s="29"/>
      <c r="D127" s="182"/>
      <c r="E127" s="182"/>
      <c r="F127" s="182"/>
    </row>
    <row r="128" spans="2:6" ht="17.25" thickBot="1" x14ac:dyDescent="0.3">
      <c r="B128" s="177"/>
      <c r="C128" s="30" t="s">
        <v>108</v>
      </c>
      <c r="D128" s="183"/>
      <c r="E128" s="183"/>
      <c r="F128" s="183"/>
    </row>
    <row r="129" spans="2:6" ht="22.5" customHeight="1" thickBot="1" x14ac:dyDescent="0.3">
      <c r="B129" s="34" t="s">
        <v>110</v>
      </c>
      <c r="C129" s="30" t="s">
        <v>108</v>
      </c>
      <c r="D129" s="45"/>
      <c r="E129" s="45"/>
      <c r="F129" s="45"/>
    </row>
    <row r="130" spans="2:6" ht="49.5" customHeight="1" x14ac:dyDescent="0.25">
      <c r="B130" s="132" t="s">
        <v>118</v>
      </c>
      <c r="C130" s="29"/>
      <c r="D130" s="182"/>
      <c r="E130" s="182"/>
      <c r="F130" s="182"/>
    </row>
    <row r="131" spans="2:6" ht="17.25" thickBot="1" x14ac:dyDescent="0.3">
      <c r="B131" s="177"/>
      <c r="C131" s="30" t="s">
        <v>108</v>
      </c>
      <c r="D131" s="183"/>
      <c r="E131" s="183"/>
      <c r="F131" s="183"/>
    </row>
    <row r="132" spans="2:6" ht="65.25" customHeight="1" x14ac:dyDescent="0.25">
      <c r="B132" s="132" t="s">
        <v>119</v>
      </c>
      <c r="C132" s="29"/>
      <c r="D132" s="182"/>
      <c r="E132" s="182"/>
      <c r="F132" s="182"/>
    </row>
    <row r="133" spans="2:6" ht="17.25" thickBot="1" x14ac:dyDescent="0.3">
      <c r="B133" s="177"/>
      <c r="C133" s="30" t="s">
        <v>108</v>
      </c>
      <c r="D133" s="183"/>
      <c r="E133" s="183"/>
      <c r="F133" s="183"/>
    </row>
    <row r="134" spans="2:6" ht="20.25" customHeight="1" thickBot="1" x14ac:dyDescent="0.3">
      <c r="B134" s="7" t="s">
        <v>120</v>
      </c>
      <c r="C134" s="35"/>
      <c r="D134" s="57">
        <f>D136+D141+D156+D157</f>
        <v>482000</v>
      </c>
      <c r="E134" s="57">
        <f t="shared" ref="E134:F134" si="0">E136+E141+E156+E157</f>
        <v>482000</v>
      </c>
      <c r="F134" s="57">
        <f t="shared" si="0"/>
        <v>302000</v>
      </c>
    </row>
    <row r="135" spans="2:6" ht="20.25" customHeight="1" thickBot="1" x14ac:dyDescent="0.3">
      <c r="B135" s="7" t="s">
        <v>110</v>
      </c>
      <c r="C135" s="30"/>
      <c r="D135" s="45"/>
      <c r="E135" s="45"/>
      <c r="F135" s="45"/>
    </row>
    <row r="136" spans="2:6" ht="53.25" customHeight="1" thickBot="1" x14ac:dyDescent="0.3">
      <c r="B136" s="7" t="s">
        <v>121</v>
      </c>
      <c r="C136" s="36">
        <v>210</v>
      </c>
      <c r="D136" s="59">
        <f>D138+D140</f>
        <v>210000</v>
      </c>
      <c r="E136" s="59">
        <f t="shared" ref="E136:F136" si="1">E138+E140</f>
        <v>210000</v>
      </c>
      <c r="F136" s="59">
        <f t="shared" si="1"/>
        <v>210000</v>
      </c>
    </row>
    <row r="137" spans="2:6" ht="17.25" thickBot="1" x14ac:dyDescent="0.3">
      <c r="B137" s="7" t="s">
        <v>33</v>
      </c>
      <c r="C137" s="10"/>
      <c r="D137" s="58"/>
      <c r="E137" s="58"/>
      <c r="F137" s="58"/>
    </row>
    <row r="138" spans="2:6" ht="17.25" thickBot="1" x14ac:dyDescent="0.3">
      <c r="B138" s="7" t="s">
        <v>122</v>
      </c>
      <c r="C138" s="37">
        <v>211</v>
      </c>
      <c r="D138" s="60">
        <v>160000</v>
      </c>
      <c r="E138" s="77">
        <v>160000</v>
      </c>
      <c r="F138" s="79">
        <v>160000</v>
      </c>
    </row>
    <row r="139" spans="2:6" ht="17.25" thickBot="1" x14ac:dyDescent="0.3">
      <c r="B139" s="39" t="s">
        <v>123</v>
      </c>
      <c r="C139" s="37">
        <v>212</v>
      </c>
      <c r="D139" s="61"/>
      <c r="E139" s="76"/>
      <c r="F139" s="76"/>
    </row>
    <row r="140" spans="2:6" ht="33" customHeight="1" thickBot="1" x14ac:dyDescent="0.3">
      <c r="B140" s="7" t="s">
        <v>124</v>
      </c>
      <c r="C140" s="37">
        <v>213</v>
      </c>
      <c r="D140" s="60">
        <v>50000</v>
      </c>
      <c r="E140" s="77">
        <v>50000</v>
      </c>
      <c r="F140" s="77">
        <v>50000</v>
      </c>
    </row>
    <row r="141" spans="2:6" ht="32.25" customHeight="1" thickBot="1" x14ac:dyDescent="0.3">
      <c r="B141" s="7" t="s">
        <v>125</v>
      </c>
      <c r="C141" s="37">
        <v>220</v>
      </c>
      <c r="D141" s="62">
        <v>1000</v>
      </c>
      <c r="E141" s="59">
        <v>1000</v>
      </c>
      <c r="F141" s="59">
        <v>1000</v>
      </c>
    </row>
    <row r="142" spans="2:6" ht="17.25" thickBot="1" x14ac:dyDescent="0.3">
      <c r="B142" s="24" t="s">
        <v>33</v>
      </c>
      <c r="C142" s="41"/>
      <c r="D142" s="61"/>
      <c r="E142" s="58"/>
      <c r="F142" s="58"/>
    </row>
    <row r="143" spans="2:6" ht="21.75" customHeight="1" thickBot="1" x14ac:dyDescent="0.3">
      <c r="B143" s="7" t="s">
        <v>126</v>
      </c>
      <c r="C143" s="37">
        <v>221</v>
      </c>
      <c r="D143" s="61">
        <v>1000</v>
      </c>
      <c r="E143" s="58">
        <v>1000</v>
      </c>
      <c r="F143" s="58">
        <v>1000</v>
      </c>
    </row>
    <row r="144" spans="2:6" ht="20.25" customHeight="1" thickBot="1" x14ac:dyDescent="0.3">
      <c r="B144" s="7" t="s">
        <v>127</v>
      </c>
      <c r="C144" s="37">
        <v>222</v>
      </c>
      <c r="D144" s="61"/>
      <c r="E144" s="58"/>
      <c r="F144" s="58"/>
    </row>
    <row r="145" spans="2:6" ht="19.5" customHeight="1" thickBot="1" x14ac:dyDescent="0.3">
      <c r="B145" s="7" t="s">
        <v>128</v>
      </c>
      <c r="C145" s="37">
        <v>223</v>
      </c>
      <c r="D145" s="61"/>
      <c r="E145" s="58"/>
      <c r="F145" s="58"/>
    </row>
    <row r="146" spans="2:6" ht="36" customHeight="1" thickBot="1" x14ac:dyDescent="0.3">
      <c r="B146" s="7" t="s">
        <v>129</v>
      </c>
      <c r="C146" s="37"/>
      <c r="D146" s="61"/>
      <c r="E146" s="58"/>
      <c r="F146" s="58"/>
    </row>
    <row r="147" spans="2:6" ht="35.25" customHeight="1" thickBot="1" x14ac:dyDescent="0.3">
      <c r="B147" s="7" t="s">
        <v>130</v>
      </c>
      <c r="C147" s="37">
        <v>225</v>
      </c>
      <c r="D147" s="61"/>
      <c r="E147" s="58"/>
      <c r="F147" s="58"/>
    </row>
    <row r="148" spans="2:6" ht="21.75" customHeight="1" thickBot="1" x14ac:dyDescent="0.3">
      <c r="B148" s="7" t="s">
        <v>131</v>
      </c>
      <c r="C148" s="37">
        <v>226</v>
      </c>
      <c r="D148" s="61"/>
      <c r="E148" s="58"/>
      <c r="F148" s="58"/>
    </row>
    <row r="149" spans="2:6" ht="51.75" customHeight="1" thickBot="1" x14ac:dyDescent="0.3">
      <c r="B149" s="7" t="s">
        <v>132</v>
      </c>
      <c r="C149" s="37"/>
      <c r="D149" s="61"/>
      <c r="E149" s="58"/>
      <c r="F149" s="58"/>
    </row>
    <row r="150" spans="2:6" ht="17.25" thickBot="1" x14ac:dyDescent="0.3">
      <c r="B150" s="24" t="s">
        <v>33</v>
      </c>
      <c r="C150" s="41"/>
      <c r="D150" s="61"/>
      <c r="E150" s="58"/>
      <c r="F150" s="58"/>
    </row>
    <row r="151" spans="2:6" ht="85.5" customHeight="1" thickBot="1" x14ac:dyDescent="0.3">
      <c r="B151" s="7" t="s">
        <v>133</v>
      </c>
      <c r="C151" s="37"/>
      <c r="D151" s="47"/>
      <c r="E151" s="45"/>
      <c r="F151" s="45"/>
    </row>
    <row r="152" spans="2:6" ht="36" customHeight="1" thickBot="1" x14ac:dyDescent="0.3">
      <c r="B152" s="7" t="s">
        <v>134</v>
      </c>
      <c r="C152" s="37"/>
      <c r="D152" s="47"/>
      <c r="E152" s="45"/>
      <c r="F152" s="45"/>
    </row>
    <row r="153" spans="2:6" ht="17.25" thickBot="1" x14ac:dyDescent="0.3">
      <c r="B153" s="24" t="s">
        <v>33</v>
      </c>
      <c r="C153" s="41"/>
      <c r="D153" s="47"/>
      <c r="E153" s="45"/>
      <c r="F153" s="45"/>
    </row>
    <row r="154" spans="2:6" ht="38.25" customHeight="1" thickBot="1" x14ac:dyDescent="0.3">
      <c r="B154" s="7" t="s">
        <v>135</v>
      </c>
      <c r="C154" s="37"/>
      <c r="D154" s="47"/>
      <c r="E154" s="45"/>
      <c r="F154" s="45"/>
    </row>
    <row r="155" spans="2:6" ht="84.75" customHeight="1" thickBot="1" x14ac:dyDescent="0.3">
      <c r="B155" s="7" t="s">
        <v>136</v>
      </c>
      <c r="C155" s="37"/>
      <c r="D155" s="47"/>
      <c r="E155" s="45"/>
      <c r="F155" s="45"/>
    </row>
    <row r="156" spans="2:6" ht="23.25" customHeight="1" thickBot="1" x14ac:dyDescent="0.3">
      <c r="B156" s="7" t="s">
        <v>137</v>
      </c>
      <c r="C156" s="37">
        <v>290</v>
      </c>
      <c r="D156" s="60">
        <v>1000</v>
      </c>
      <c r="E156" s="110">
        <v>1000</v>
      </c>
      <c r="F156" s="110">
        <v>1000</v>
      </c>
    </row>
    <row r="157" spans="2:6" ht="52.5" customHeight="1" thickBot="1" x14ac:dyDescent="0.3">
      <c r="B157" s="7" t="s">
        <v>138</v>
      </c>
      <c r="C157" s="37">
        <v>300</v>
      </c>
      <c r="D157" s="66">
        <f>D159+D163</f>
        <v>270000</v>
      </c>
      <c r="E157" s="66">
        <f t="shared" ref="E157:F157" si="2">E159+E163</f>
        <v>270000</v>
      </c>
      <c r="F157" s="66">
        <f t="shared" si="2"/>
        <v>90000</v>
      </c>
    </row>
    <row r="158" spans="2:6" ht="17.25" thickBot="1" x14ac:dyDescent="0.3">
      <c r="B158" s="24" t="s">
        <v>33</v>
      </c>
      <c r="C158" s="41"/>
      <c r="D158" s="61"/>
      <c r="E158" s="58"/>
      <c r="F158" s="58"/>
    </row>
    <row r="159" spans="2:6" ht="39" customHeight="1" thickBot="1" x14ac:dyDescent="0.3">
      <c r="B159" s="7" t="s">
        <v>139</v>
      </c>
      <c r="C159" s="37">
        <v>310</v>
      </c>
      <c r="D159" s="72">
        <v>70000</v>
      </c>
      <c r="E159" s="110">
        <v>70000</v>
      </c>
      <c r="F159" s="110">
        <v>70000</v>
      </c>
    </row>
    <row r="160" spans="2:6" ht="42" customHeight="1" thickBot="1" x14ac:dyDescent="0.3">
      <c r="B160" s="7" t="s">
        <v>140</v>
      </c>
      <c r="C160" s="36"/>
      <c r="D160" s="58"/>
      <c r="E160" s="58"/>
      <c r="F160" s="58"/>
    </row>
    <row r="161" spans="2:7" ht="48.75" customHeight="1" x14ac:dyDescent="0.25">
      <c r="B161" s="132" t="s">
        <v>141</v>
      </c>
      <c r="C161" s="184"/>
      <c r="D161" s="195"/>
      <c r="E161" s="195"/>
      <c r="F161" s="195"/>
    </row>
    <row r="162" spans="2:7" ht="12.75" customHeight="1" thickBot="1" x14ac:dyDescent="0.3">
      <c r="B162" s="177"/>
      <c r="C162" s="185"/>
      <c r="D162" s="196"/>
      <c r="E162" s="196"/>
      <c r="F162" s="196"/>
    </row>
    <row r="163" spans="2:7" ht="26.25" customHeight="1" x14ac:dyDescent="0.25">
      <c r="B163" s="132" t="s">
        <v>142</v>
      </c>
      <c r="C163" s="184">
        <v>340</v>
      </c>
      <c r="D163" s="178">
        <v>200000</v>
      </c>
      <c r="E163" s="178">
        <v>200000</v>
      </c>
      <c r="F163" s="178">
        <v>20000</v>
      </c>
    </row>
    <row r="164" spans="2:7" ht="9.75" customHeight="1" thickBot="1" x14ac:dyDescent="0.3">
      <c r="B164" s="177"/>
      <c r="C164" s="185"/>
      <c r="D164" s="179"/>
      <c r="E164" s="179"/>
      <c r="F164" s="179"/>
    </row>
    <row r="165" spans="2:7" ht="49.5" customHeight="1" thickBot="1" x14ac:dyDescent="0.3">
      <c r="B165" s="7" t="s">
        <v>143</v>
      </c>
      <c r="C165" s="37"/>
      <c r="D165" s="47"/>
      <c r="E165" s="45"/>
      <c r="F165" s="45"/>
    </row>
    <row r="166" spans="2:7" ht="17.25" thickBot="1" x14ac:dyDescent="0.3">
      <c r="B166" s="24" t="s">
        <v>33</v>
      </c>
      <c r="C166" s="41"/>
      <c r="D166" s="47"/>
      <c r="E166" s="45"/>
      <c r="F166" s="45"/>
    </row>
    <row r="167" spans="2:7" ht="67.5" customHeight="1" x14ac:dyDescent="0.25">
      <c r="B167" s="132" t="s">
        <v>144</v>
      </c>
      <c r="C167" s="184"/>
      <c r="D167" s="182"/>
      <c r="E167" s="182"/>
      <c r="F167" s="182"/>
    </row>
    <row r="168" spans="2:7" ht="10.5" customHeight="1" thickBot="1" x14ac:dyDescent="0.3">
      <c r="B168" s="177"/>
      <c r="C168" s="185"/>
      <c r="D168" s="183"/>
      <c r="E168" s="183"/>
      <c r="F168" s="183"/>
    </row>
    <row r="169" spans="2:7" ht="49.5" customHeight="1" thickBot="1" x14ac:dyDescent="0.3">
      <c r="B169" s="34" t="s">
        <v>145</v>
      </c>
      <c r="C169" s="37"/>
      <c r="D169" s="47"/>
      <c r="E169" s="45"/>
      <c r="F169" s="45"/>
    </row>
    <row r="170" spans="2:7" ht="24" customHeight="1" thickBot="1" x14ac:dyDescent="0.3">
      <c r="B170" s="43" t="s">
        <v>146</v>
      </c>
      <c r="C170" s="44"/>
      <c r="D170" s="45"/>
      <c r="E170" s="45"/>
      <c r="F170" s="45"/>
    </row>
    <row r="171" spans="2:7" ht="33.75" customHeight="1" thickBot="1" x14ac:dyDescent="0.3">
      <c r="B171" s="7" t="s">
        <v>147</v>
      </c>
      <c r="C171" s="30"/>
      <c r="D171" s="45"/>
      <c r="E171" s="45"/>
      <c r="F171" s="45"/>
    </row>
    <row r="172" spans="2:7" ht="48.75" customHeight="1" thickBot="1" x14ac:dyDescent="0.3">
      <c r="B172" s="211" t="s">
        <v>148</v>
      </c>
      <c r="C172" s="211"/>
      <c r="D172" s="211"/>
      <c r="E172" s="211"/>
      <c r="F172" s="211"/>
      <c r="G172" s="211"/>
    </row>
    <row r="173" spans="2:7" ht="98.25" customHeight="1" thickBot="1" x14ac:dyDescent="0.3">
      <c r="B173" s="20" t="s">
        <v>30</v>
      </c>
      <c r="C173" s="48" t="s">
        <v>104</v>
      </c>
      <c r="D173" s="143" t="s">
        <v>105</v>
      </c>
      <c r="E173" s="144"/>
      <c r="F173" s="145"/>
    </row>
    <row r="174" spans="2:7" ht="34.5" customHeight="1" thickBot="1" x14ac:dyDescent="0.3">
      <c r="B174" s="42"/>
      <c r="C174" s="32"/>
      <c r="D174" s="193" t="s">
        <v>183</v>
      </c>
      <c r="E174" s="200" t="s">
        <v>106</v>
      </c>
      <c r="F174" s="201"/>
    </row>
    <row r="175" spans="2:7" ht="24.75" customHeight="1" thickBot="1" x14ac:dyDescent="0.3">
      <c r="B175" s="38"/>
      <c r="C175" s="31"/>
      <c r="D175" s="194"/>
      <c r="E175" s="46">
        <v>2023</v>
      </c>
      <c r="F175" s="46">
        <v>2024</v>
      </c>
    </row>
    <row r="176" spans="2:7" ht="17.25" thickBot="1" x14ac:dyDescent="0.3">
      <c r="B176" s="11">
        <v>1</v>
      </c>
      <c r="C176" s="30">
        <v>2</v>
      </c>
      <c r="D176" s="30">
        <v>3</v>
      </c>
      <c r="E176" s="30">
        <v>4</v>
      </c>
      <c r="F176" s="30">
        <v>5</v>
      </c>
    </row>
    <row r="177" spans="2:6" ht="52.5" customHeight="1" x14ac:dyDescent="0.25">
      <c r="B177" s="132" t="s">
        <v>107</v>
      </c>
      <c r="C177" s="29"/>
      <c r="D177" s="132"/>
      <c r="E177" s="132"/>
      <c r="F177" s="132"/>
    </row>
    <row r="178" spans="2:6" ht="15.75" customHeight="1" thickBot="1" x14ac:dyDescent="0.3">
      <c r="B178" s="177"/>
      <c r="C178" s="30" t="s">
        <v>108</v>
      </c>
      <c r="D178" s="177"/>
      <c r="E178" s="177"/>
      <c r="F178" s="177"/>
    </row>
    <row r="179" spans="2:6" ht="34.5" customHeight="1" thickBot="1" x14ac:dyDescent="0.3">
      <c r="B179" s="7" t="s">
        <v>109</v>
      </c>
      <c r="C179" s="30" t="s">
        <v>108</v>
      </c>
      <c r="D179" s="53">
        <f>D198</f>
        <v>114168036.73</v>
      </c>
      <c r="E179" s="53">
        <f>E198</f>
        <v>114168036.73</v>
      </c>
      <c r="F179" s="53">
        <f>F198</f>
        <v>114168036.73</v>
      </c>
    </row>
    <row r="180" spans="2:6" ht="19.5" customHeight="1" thickBot="1" x14ac:dyDescent="0.3">
      <c r="B180" s="7" t="s">
        <v>110</v>
      </c>
      <c r="C180" s="30" t="s">
        <v>108</v>
      </c>
      <c r="D180" s="31"/>
      <c r="E180" s="31"/>
      <c r="F180" s="31"/>
    </row>
    <row r="181" spans="2:6" ht="82.5" customHeight="1" x14ac:dyDescent="0.25">
      <c r="B181" s="132" t="s">
        <v>149</v>
      </c>
      <c r="C181" s="182"/>
      <c r="D181" s="180"/>
      <c r="E181" s="180"/>
      <c r="F181" s="180"/>
    </row>
    <row r="182" spans="2:6" ht="7.5" customHeight="1" thickBot="1" x14ac:dyDescent="0.3">
      <c r="B182" s="177"/>
      <c r="C182" s="183"/>
      <c r="D182" s="181"/>
      <c r="E182" s="181"/>
      <c r="F182" s="181"/>
    </row>
    <row r="183" spans="2:6" ht="19.5" customHeight="1" x14ac:dyDescent="0.25">
      <c r="B183" s="132" t="s">
        <v>112</v>
      </c>
      <c r="C183" s="182"/>
      <c r="D183" s="180"/>
      <c r="E183" s="132"/>
      <c r="F183" s="132"/>
    </row>
    <row r="184" spans="2:6" ht="9" customHeight="1" thickBot="1" x14ac:dyDescent="0.3">
      <c r="B184" s="177"/>
      <c r="C184" s="183"/>
      <c r="D184" s="181"/>
      <c r="E184" s="177"/>
      <c r="F184" s="177"/>
    </row>
    <row r="185" spans="2:6" ht="35.25" customHeight="1" thickBot="1" x14ac:dyDescent="0.3">
      <c r="B185" s="7" t="s">
        <v>113</v>
      </c>
      <c r="C185" s="30"/>
      <c r="D185" s="31"/>
      <c r="E185" s="10"/>
      <c r="F185" s="10"/>
    </row>
    <row r="186" spans="2:6" ht="137.25" customHeight="1" x14ac:dyDescent="0.25">
      <c r="B186" s="132" t="s">
        <v>114</v>
      </c>
      <c r="C186" s="29"/>
      <c r="D186" s="180"/>
      <c r="E186" s="132"/>
      <c r="F186" s="132" t="s">
        <v>150</v>
      </c>
    </row>
    <row r="187" spans="2:6" ht="17.25" thickBot="1" x14ac:dyDescent="0.3">
      <c r="B187" s="177"/>
      <c r="C187" s="30" t="s">
        <v>108</v>
      </c>
      <c r="D187" s="181"/>
      <c r="E187" s="177"/>
      <c r="F187" s="177"/>
    </row>
    <row r="188" spans="2:6" ht="24.75" customHeight="1" thickBot="1" x14ac:dyDescent="0.3">
      <c r="B188" s="7" t="s">
        <v>110</v>
      </c>
      <c r="C188" s="30" t="s">
        <v>108</v>
      </c>
      <c r="D188" s="31"/>
      <c r="E188" s="10"/>
      <c r="F188" s="10"/>
    </row>
    <row r="189" spans="2:6" ht="21" customHeight="1" thickBot="1" x14ac:dyDescent="0.3">
      <c r="B189" s="34" t="s">
        <v>115</v>
      </c>
      <c r="C189" s="30" t="s">
        <v>108</v>
      </c>
      <c r="D189" s="31"/>
      <c r="E189" s="10"/>
      <c r="F189" s="10"/>
    </row>
    <row r="190" spans="2:6" ht="19.5" customHeight="1" thickBot="1" x14ac:dyDescent="0.3">
      <c r="B190" s="34" t="s">
        <v>116</v>
      </c>
      <c r="C190" s="30" t="s">
        <v>108</v>
      </c>
      <c r="D190" s="31"/>
      <c r="E190" s="10"/>
      <c r="F190" s="10"/>
    </row>
    <row r="191" spans="2:6" ht="49.5" customHeight="1" x14ac:dyDescent="0.25">
      <c r="B191" s="132" t="s">
        <v>117</v>
      </c>
      <c r="C191" s="29"/>
      <c r="D191" s="180"/>
      <c r="E191" s="132"/>
      <c r="F191" s="132"/>
    </row>
    <row r="192" spans="2:6" ht="17.25" thickBot="1" x14ac:dyDescent="0.3">
      <c r="B192" s="177"/>
      <c r="C192" s="30" t="s">
        <v>108</v>
      </c>
      <c r="D192" s="181"/>
      <c r="E192" s="177"/>
      <c r="F192" s="177"/>
    </row>
    <row r="193" spans="2:6" ht="19.5" customHeight="1" thickBot="1" x14ac:dyDescent="0.3">
      <c r="B193" s="34" t="s">
        <v>110</v>
      </c>
      <c r="C193" s="30" t="s">
        <v>108</v>
      </c>
      <c r="D193" s="31"/>
      <c r="E193" s="10"/>
      <c r="F193" s="10"/>
    </row>
    <row r="194" spans="2:6" ht="33.75" customHeight="1" x14ac:dyDescent="0.25">
      <c r="B194" s="132" t="s">
        <v>118</v>
      </c>
      <c r="C194" s="29"/>
      <c r="D194" s="180"/>
      <c r="E194" s="132"/>
      <c r="F194" s="132"/>
    </row>
    <row r="195" spans="2:6" ht="17.25" thickBot="1" x14ac:dyDescent="0.3">
      <c r="B195" s="177"/>
      <c r="C195" s="30" t="s">
        <v>108</v>
      </c>
      <c r="D195" s="181"/>
      <c r="E195" s="177"/>
      <c r="F195" s="177"/>
    </row>
    <row r="196" spans="2:6" ht="53.25" customHeight="1" x14ac:dyDescent="0.25">
      <c r="B196" s="132" t="s">
        <v>119</v>
      </c>
      <c r="C196" s="29"/>
      <c r="D196" s="180"/>
      <c r="E196" s="132"/>
      <c r="F196" s="132"/>
    </row>
    <row r="197" spans="2:6" ht="17.25" thickBot="1" x14ac:dyDescent="0.3">
      <c r="B197" s="177"/>
      <c r="C197" s="30" t="s">
        <v>108</v>
      </c>
      <c r="D197" s="181"/>
      <c r="E197" s="177"/>
      <c r="F197" s="177"/>
    </row>
    <row r="198" spans="2:6" ht="23.25" customHeight="1" thickBot="1" x14ac:dyDescent="0.3">
      <c r="B198" s="7" t="s">
        <v>120</v>
      </c>
      <c r="C198" s="35">
        <v>200</v>
      </c>
      <c r="D198" s="53">
        <f>D201+D207+D223+D225</f>
        <v>114168036.73</v>
      </c>
      <c r="E198" s="53">
        <f>E201+E207+E223+E225</f>
        <v>114168036.73</v>
      </c>
      <c r="F198" s="53">
        <f>F201+F207+F223+F225</f>
        <v>114168036.73</v>
      </c>
    </row>
    <row r="199" spans="2:6" ht="21" customHeight="1" thickBot="1" x14ac:dyDescent="0.3">
      <c r="B199" s="7" t="s">
        <v>110</v>
      </c>
      <c r="C199" s="30"/>
      <c r="D199" s="31"/>
      <c r="E199" s="31"/>
      <c r="F199" s="31"/>
    </row>
    <row r="200" spans="2:6" ht="51.75" customHeight="1" x14ac:dyDescent="0.25">
      <c r="B200" s="132" t="s">
        <v>121</v>
      </c>
      <c r="C200" s="184">
        <v>210</v>
      </c>
      <c r="D200" s="33"/>
      <c r="E200" s="33"/>
      <c r="F200" s="33"/>
    </row>
    <row r="201" spans="2:6" ht="19.5" customHeight="1" thickBot="1" x14ac:dyDescent="0.3">
      <c r="B201" s="177"/>
      <c r="C201" s="185"/>
      <c r="D201" s="53">
        <f>D203+D204+D206+D205</f>
        <v>96616650.540000007</v>
      </c>
      <c r="E201" s="53">
        <f>E203+E204+E206+E205</f>
        <v>96616650.540000007</v>
      </c>
      <c r="F201" s="53">
        <f>F203+F204+F206+F205</f>
        <v>96616650.540000007</v>
      </c>
    </row>
    <row r="202" spans="2:6" ht="17.25" thickBot="1" x14ac:dyDescent="0.3">
      <c r="B202" s="7" t="s">
        <v>33</v>
      </c>
      <c r="C202" s="10"/>
      <c r="D202" s="31"/>
      <c r="E202" s="31"/>
      <c r="F202" s="31"/>
    </row>
    <row r="203" spans="2:6" ht="18" customHeight="1" thickBot="1" x14ac:dyDescent="0.3">
      <c r="B203" s="7" t="s">
        <v>122</v>
      </c>
      <c r="C203" s="68">
        <v>211</v>
      </c>
      <c r="D203" s="69">
        <f>12683866.09+62068634.81</f>
        <v>74752500.900000006</v>
      </c>
      <c r="E203" s="69">
        <f t="shared" ref="E203:F205" si="3">D203</f>
        <v>74752500.900000006</v>
      </c>
      <c r="F203" s="69">
        <f t="shared" si="3"/>
        <v>74752500.900000006</v>
      </c>
    </row>
    <row r="204" spans="2:6" ht="17.25" thickBot="1" x14ac:dyDescent="0.3">
      <c r="B204" s="39" t="s">
        <v>123</v>
      </c>
      <c r="C204" s="37">
        <v>212</v>
      </c>
      <c r="D204" s="54">
        <v>3555</v>
      </c>
      <c r="E204" s="69">
        <f t="shared" si="3"/>
        <v>3555</v>
      </c>
      <c r="F204" s="69">
        <f t="shared" si="3"/>
        <v>3555</v>
      </c>
    </row>
    <row r="205" spans="2:6" ht="32.25" customHeight="1" thickBot="1" x14ac:dyDescent="0.3">
      <c r="B205" s="93" t="s">
        <v>124</v>
      </c>
      <c r="C205" s="94">
        <v>213</v>
      </c>
      <c r="D205" s="92">
        <f>3982794.01+17877800.63</f>
        <v>21860594.640000001</v>
      </c>
      <c r="E205" s="92">
        <f t="shared" si="3"/>
        <v>21860594.640000001</v>
      </c>
      <c r="F205" s="92">
        <f t="shared" si="3"/>
        <v>21860594.640000001</v>
      </c>
    </row>
    <row r="206" spans="2:6" ht="18" customHeight="1" thickBot="1" x14ac:dyDescent="0.3">
      <c r="B206" s="88"/>
      <c r="C206" s="89"/>
      <c r="D206" s="90"/>
      <c r="E206" s="90"/>
      <c r="F206" s="90"/>
    </row>
    <row r="207" spans="2:6" ht="36.75" customHeight="1" thickBot="1" x14ac:dyDescent="0.3">
      <c r="B207" s="7" t="s">
        <v>125</v>
      </c>
      <c r="C207" s="37">
        <v>220</v>
      </c>
      <c r="D207" s="52">
        <f>D209+D210+D211+D213+D214+D215</f>
        <v>11350450.970000001</v>
      </c>
      <c r="E207" s="40">
        <f>E209+E210+E211+E213+E214+E215</f>
        <v>11350450.970000001</v>
      </c>
      <c r="F207" s="40">
        <f>F209+F210+F211+F213+F214+F215</f>
        <v>11350450.970000001</v>
      </c>
    </row>
    <row r="208" spans="2:6" ht="17.25" thickBot="1" x14ac:dyDescent="0.3">
      <c r="B208" s="24" t="s">
        <v>33</v>
      </c>
      <c r="C208" s="41"/>
      <c r="D208" s="38"/>
      <c r="E208" s="38"/>
      <c r="F208" s="38"/>
    </row>
    <row r="209" spans="2:6" ht="22.5" customHeight="1" thickBot="1" x14ac:dyDescent="0.3">
      <c r="B209" s="7" t="s">
        <v>126</v>
      </c>
      <c r="C209" s="37">
        <v>221</v>
      </c>
      <c r="D209" s="54">
        <v>111100</v>
      </c>
      <c r="E209" s="75">
        <f>D209</f>
        <v>111100</v>
      </c>
      <c r="F209" s="75">
        <f>D209</f>
        <v>111100</v>
      </c>
    </row>
    <row r="210" spans="2:6" ht="21.75" customHeight="1" thickBot="1" x14ac:dyDescent="0.3">
      <c r="B210" s="7" t="s">
        <v>127</v>
      </c>
      <c r="C210" s="37">
        <v>222</v>
      </c>
      <c r="D210" s="55">
        <v>0</v>
      </c>
      <c r="E210" s="55">
        <v>0</v>
      </c>
      <c r="F210" s="55">
        <v>0</v>
      </c>
    </row>
    <row r="211" spans="2:6" ht="21.75" customHeight="1" thickBot="1" x14ac:dyDescent="0.3">
      <c r="B211" s="7" t="s">
        <v>128</v>
      </c>
      <c r="C211" s="37">
        <v>223</v>
      </c>
      <c r="D211" s="56">
        <v>8127333.0199999996</v>
      </c>
      <c r="E211" s="56">
        <f>D211</f>
        <v>8127333.0199999996</v>
      </c>
      <c r="F211" s="56">
        <f>E211</f>
        <v>8127333.0199999996</v>
      </c>
    </row>
    <row r="212" spans="2:6" ht="39.75" customHeight="1" thickBot="1" x14ac:dyDescent="0.3">
      <c r="B212" s="7" t="s">
        <v>129</v>
      </c>
      <c r="C212" s="37"/>
      <c r="D212" s="55"/>
      <c r="E212" s="56"/>
      <c r="F212" s="56"/>
    </row>
    <row r="213" spans="2:6" ht="35.25" customHeight="1" thickBot="1" x14ac:dyDescent="0.3">
      <c r="B213" s="7" t="s">
        <v>130</v>
      </c>
      <c r="C213" s="37">
        <v>225</v>
      </c>
      <c r="D213" s="73">
        <f>483325.47+50000</f>
        <v>533325.47</v>
      </c>
      <c r="E213" s="78">
        <f t="shared" ref="E213:E215" si="4">D213</f>
        <v>533325.47</v>
      </c>
      <c r="F213" s="78">
        <f t="shared" ref="F213:F215" si="5">E213</f>
        <v>533325.47</v>
      </c>
    </row>
    <row r="214" spans="2:6" ht="19.5" customHeight="1" thickBot="1" x14ac:dyDescent="0.3">
      <c r="B214" s="7" t="s">
        <v>131</v>
      </c>
      <c r="C214" s="37">
        <v>226</v>
      </c>
      <c r="D214" s="54">
        <f>2134516.09+444176.39</f>
        <v>2578692.48</v>
      </c>
      <c r="E214" s="78">
        <f t="shared" si="4"/>
        <v>2578692.48</v>
      </c>
      <c r="F214" s="78">
        <f t="shared" si="5"/>
        <v>2578692.48</v>
      </c>
    </row>
    <row r="215" spans="2:6" ht="33.75" customHeight="1" thickBot="1" x14ac:dyDescent="0.3">
      <c r="B215" s="7" t="s">
        <v>161</v>
      </c>
      <c r="C215" s="37">
        <v>226</v>
      </c>
      <c r="D215" s="73"/>
      <c r="E215" s="78">
        <f t="shared" si="4"/>
        <v>0</v>
      </c>
      <c r="F215" s="78">
        <f t="shared" si="5"/>
        <v>0</v>
      </c>
    </row>
    <row r="216" spans="2:6" ht="50.25" customHeight="1" thickBot="1" x14ac:dyDescent="0.3">
      <c r="B216" s="7" t="s">
        <v>132</v>
      </c>
      <c r="C216" s="37"/>
      <c r="D216" s="7"/>
      <c r="E216" s="64"/>
      <c r="F216" s="64"/>
    </row>
    <row r="217" spans="2:6" ht="17.25" thickBot="1" x14ac:dyDescent="0.3">
      <c r="B217" s="24" t="s">
        <v>33</v>
      </c>
      <c r="C217" s="41"/>
      <c r="D217" s="7"/>
      <c r="E217" s="64"/>
      <c r="F217" s="64"/>
    </row>
    <row r="218" spans="2:6" ht="86.25" customHeight="1" thickBot="1" x14ac:dyDescent="0.3">
      <c r="B218" s="7" t="s">
        <v>133</v>
      </c>
      <c r="C218" s="37"/>
      <c r="D218" s="7"/>
      <c r="E218" s="64"/>
      <c r="F218" s="64"/>
    </row>
    <row r="219" spans="2:6" ht="33.75" customHeight="1" thickBot="1" x14ac:dyDescent="0.3">
      <c r="B219" s="7" t="s">
        <v>134</v>
      </c>
      <c r="C219" s="37"/>
      <c r="D219" s="7"/>
      <c r="E219" s="64"/>
      <c r="F219" s="64"/>
    </row>
    <row r="220" spans="2:6" ht="17.25" thickBot="1" x14ac:dyDescent="0.3">
      <c r="B220" s="24" t="s">
        <v>33</v>
      </c>
      <c r="C220" s="41"/>
      <c r="D220" s="7"/>
      <c r="E220" s="64"/>
      <c r="F220" s="64"/>
    </row>
    <row r="221" spans="2:6" ht="35.25" customHeight="1" thickBot="1" x14ac:dyDescent="0.3">
      <c r="B221" s="7" t="s">
        <v>135</v>
      </c>
      <c r="C221" s="37"/>
      <c r="D221" s="7"/>
      <c r="E221" s="64"/>
      <c r="F221" s="64"/>
    </row>
    <row r="222" spans="2:6" ht="84.75" customHeight="1" thickBot="1" x14ac:dyDescent="0.3">
      <c r="B222" s="7" t="s">
        <v>136</v>
      </c>
      <c r="C222" s="37"/>
      <c r="D222" s="7"/>
      <c r="E222" s="64"/>
      <c r="F222" s="64"/>
    </row>
    <row r="223" spans="2:6" ht="30.75" customHeight="1" thickBot="1" x14ac:dyDescent="0.3">
      <c r="B223" s="7" t="s">
        <v>137</v>
      </c>
      <c r="C223" s="37">
        <v>290</v>
      </c>
      <c r="D223" s="74">
        <v>263724.84000000003</v>
      </c>
      <c r="E223" s="74">
        <f>D223</f>
        <v>263724.84000000003</v>
      </c>
      <c r="F223" s="74">
        <f>E223</f>
        <v>263724.84000000003</v>
      </c>
    </row>
    <row r="224" spans="2:6" ht="55.5" customHeight="1" thickBot="1" x14ac:dyDescent="0.3">
      <c r="B224" s="81" t="s">
        <v>162</v>
      </c>
      <c r="C224" s="37">
        <v>296</v>
      </c>
      <c r="D224" s="74">
        <v>0</v>
      </c>
      <c r="E224" s="74">
        <v>0</v>
      </c>
      <c r="F224" s="74">
        <v>0</v>
      </c>
    </row>
    <row r="225" spans="2:6" ht="49.5" customHeight="1" thickBot="1" x14ac:dyDescent="0.3">
      <c r="B225" s="7" t="s">
        <v>138</v>
      </c>
      <c r="C225" s="37">
        <v>300</v>
      </c>
      <c r="D225" s="52">
        <f>D227+D231</f>
        <v>5937210.3799999999</v>
      </c>
      <c r="E225" s="52">
        <f>E227+E231</f>
        <v>5937210.3799999999</v>
      </c>
      <c r="F225" s="52">
        <f>F227+F231</f>
        <v>5937210.3799999999</v>
      </c>
    </row>
    <row r="226" spans="2:6" ht="17.25" thickBot="1" x14ac:dyDescent="0.3">
      <c r="B226" s="24" t="s">
        <v>33</v>
      </c>
      <c r="C226" s="41"/>
      <c r="D226" s="38"/>
      <c r="E226" s="38"/>
      <c r="F226" s="38"/>
    </row>
    <row r="227" spans="2:6" ht="35.25" customHeight="1" thickBot="1" x14ac:dyDescent="0.3">
      <c r="B227" s="7" t="s">
        <v>139</v>
      </c>
      <c r="C227" s="37">
        <v>310</v>
      </c>
      <c r="D227" s="38">
        <f>32100+1226984.67</f>
        <v>1259084.67</v>
      </c>
      <c r="E227" s="91">
        <f>D227</f>
        <v>1259084.67</v>
      </c>
      <c r="F227" s="91">
        <f>E227</f>
        <v>1259084.67</v>
      </c>
    </row>
    <row r="228" spans="2:6" ht="33.75" customHeight="1" thickBot="1" x14ac:dyDescent="0.3">
      <c r="B228" s="7" t="s">
        <v>140</v>
      </c>
      <c r="C228" s="36"/>
      <c r="D228" s="31"/>
      <c r="E228" s="31"/>
      <c r="F228" s="31"/>
    </row>
    <row r="229" spans="2:6" ht="46.5" customHeight="1" x14ac:dyDescent="0.25">
      <c r="B229" s="132" t="s">
        <v>141</v>
      </c>
      <c r="C229" s="184"/>
      <c r="D229" s="180"/>
      <c r="E229" s="180"/>
      <c r="F229" s="180"/>
    </row>
    <row r="230" spans="2:6" ht="15.75" thickBot="1" x14ac:dyDescent="0.3">
      <c r="B230" s="133"/>
      <c r="C230" s="203"/>
      <c r="D230" s="202"/>
      <c r="E230" s="202"/>
      <c r="F230" s="202"/>
    </row>
    <row r="231" spans="2:6" ht="54.75" customHeight="1" thickBot="1" x14ac:dyDescent="0.3">
      <c r="B231" s="84" t="s">
        <v>166</v>
      </c>
      <c r="C231" s="87">
        <v>340</v>
      </c>
      <c r="D231" s="117">
        <f>D232+D233+D235+D234</f>
        <v>4678125.71</v>
      </c>
      <c r="E231" s="117">
        <f t="shared" ref="E231:F231" si="6">E232+E233+E235+E234</f>
        <v>4678125.71</v>
      </c>
      <c r="F231" s="117">
        <f t="shared" si="6"/>
        <v>4678125.71</v>
      </c>
    </row>
    <row r="232" spans="2:6" ht="21.75" customHeight="1" thickBot="1" x14ac:dyDescent="0.3">
      <c r="B232" s="83" t="s">
        <v>174</v>
      </c>
      <c r="C232" s="111">
        <v>340</v>
      </c>
      <c r="D232" s="113">
        <f>900000+363457.31</f>
        <v>1263457.31</v>
      </c>
      <c r="E232" s="113">
        <f t="shared" ref="E232:F232" si="7">900000+363457.31</f>
        <v>1263457.31</v>
      </c>
      <c r="F232" s="113">
        <f t="shared" si="7"/>
        <v>1263457.31</v>
      </c>
    </row>
    <row r="233" spans="2:6" ht="21.75" customHeight="1" thickBot="1" x14ac:dyDescent="0.3">
      <c r="B233" s="83" t="s">
        <v>182</v>
      </c>
      <c r="C233" s="111">
        <v>340</v>
      </c>
      <c r="D233" s="114">
        <v>1478750</v>
      </c>
      <c r="E233" s="114">
        <v>1478750</v>
      </c>
      <c r="F233" s="114">
        <v>1478750</v>
      </c>
    </row>
    <row r="234" spans="2:6" ht="38.25" customHeight="1" thickBot="1" x14ac:dyDescent="0.3">
      <c r="B234" s="116" t="s">
        <v>185</v>
      </c>
      <c r="C234" s="112">
        <v>342</v>
      </c>
      <c r="D234" s="119">
        <f>251265+532515.9</f>
        <v>783780.9</v>
      </c>
      <c r="E234" s="119">
        <f t="shared" ref="E234:F234" si="8">251265+532515.9</f>
        <v>783780.9</v>
      </c>
      <c r="F234" s="119">
        <f t="shared" si="8"/>
        <v>783780.9</v>
      </c>
    </row>
    <row r="235" spans="2:6" ht="15.75" customHeight="1" thickBot="1" x14ac:dyDescent="0.3">
      <c r="B235" s="83" t="s">
        <v>165</v>
      </c>
      <c r="C235" s="111">
        <v>340</v>
      </c>
      <c r="D235" s="115">
        <v>1152137.5</v>
      </c>
      <c r="E235" s="115">
        <v>1152137.5</v>
      </c>
      <c r="F235" s="115">
        <v>1152137.5</v>
      </c>
    </row>
    <row r="236" spans="2:6" ht="52.5" customHeight="1" thickBot="1" x14ac:dyDescent="0.3">
      <c r="B236" s="7" t="s">
        <v>143</v>
      </c>
      <c r="C236" s="37"/>
      <c r="D236" s="7"/>
      <c r="E236" s="7"/>
      <c r="F236" s="7"/>
    </row>
    <row r="237" spans="2:6" ht="17.25" thickBot="1" x14ac:dyDescent="0.3">
      <c r="B237" s="24" t="s">
        <v>33</v>
      </c>
      <c r="C237" s="41"/>
      <c r="D237" s="7"/>
      <c r="E237" s="7"/>
      <c r="F237" s="7"/>
    </row>
    <row r="238" spans="2:6" ht="65.25" customHeight="1" x14ac:dyDescent="0.25">
      <c r="B238" s="132" t="s">
        <v>144</v>
      </c>
      <c r="C238" s="184"/>
      <c r="D238" s="132"/>
      <c r="E238" s="132"/>
      <c r="F238" s="132"/>
    </row>
    <row r="239" spans="2:6" ht="15.75" customHeight="1" thickBot="1" x14ac:dyDescent="0.3">
      <c r="B239" s="177"/>
      <c r="C239" s="185"/>
      <c r="D239" s="177"/>
      <c r="E239" s="177"/>
      <c r="F239" s="177"/>
    </row>
    <row r="240" spans="2:6" ht="48.75" customHeight="1" thickBot="1" x14ac:dyDescent="0.3">
      <c r="B240" s="34" t="s">
        <v>145</v>
      </c>
      <c r="C240" s="37"/>
      <c r="D240" s="7"/>
      <c r="E240" s="7"/>
      <c r="F240" s="7"/>
    </row>
    <row r="241" spans="2:7" ht="19.5" customHeight="1" thickBot="1" x14ac:dyDescent="0.3">
      <c r="B241" s="43" t="s">
        <v>146</v>
      </c>
      <c r="C241" s="44"/>
      <c r="D241" s="10"/>
      <c r="E241" s="10"/>
      <c r="F241" s="10"/>
    </row>
    <row r="242" spans="2:7" ht="33.75" customHeight="1" thickBot="1" x14ac:dyDescent="0.3">
      <c r="B242" s="7" t="s">
        <v>147</v>
      </c>
      <c r="C242" s="30"/>
      <c r="D242" s="10"/>
      <c r="E242" s="10"/>
      <c r="F242" s="10"/>
    </row>
    <row r="243" spans="2:7" ht="16.5" x14ac:dyDescent="0.25">
      <c r="B243" s="23"/>
    </row>
    <row r="244" spans="2:7" ht="39" customHeight="1" thickBot="1" x14ac:dyDescent="0.3">
      <c r="B244" s="211" t="s">
        <v>151</v>
      </c>
      <c r="C244" s="211"/>
      <c r="D244" s="211"/>
      <c r="E244" s="211"/>
      <c r="F244" s="211"/>
      <c r="G244" s="211"/>
    </row>
    <row r="245" spans="2:7" ht="16.5" x14ac:dyDescent="0.25">
      <c r="B245" s="26"/>
      <c r="C245" s="28"/>
      <c r="D245" s="186"/>
      <c r="E245" s="187"/>
      <c r="F245" s="188"/>
    </row>
    <row r="246" spans="2:7" ht="96" customHeight="1" thickBot="1" x14ac:dyDescent="0.3">
      <c r="B246" s="27" t="s">
        <v>30</v>
      </c>
      <c r="C246" s="29" t="s">
        <v>104</v>
      </c>
      <c r="D246" s="189" t="s">
        <v>105</v>
      </c>
      <c r="E246" s="190"/>
      <c r="F246" s="191"/>
    </row>
    <row r="247" spans="2:7" ht="33" customHeight="1" thickBot="1" x14ac:dyDescent="0.3">
      <c r="B247" s="42"/>
      <c r="C247" s="32"/>
      <c r="D247" s="192" t="s">
        <v>183</v>
      </c>
      <c r="E247" s="212" t="s">
        <v>106</v>
      </c>
      <c r="F247" s="213"/>
    </row>
    <row r="248" spans="2:7" ht="17.25" thickBot="1" x14ac:dyDescent="0.3">
      <c r="B248" s="38"/>
      <c r="C248" s="31"/>
      <c r="D248" s="194"/>
      <c r="E248" s="46">
        <v>2023</v>
      </c>
      <c r="F248" s="46">
        <v>2024</v>
      </c>
    </row>
    <row r="249" spans="2:7" ht="17.25" thickBot="1" x14ac:dyDescent="0.3">
      <c r="B249" s="11">
        <v>1</v>
      </c>
      <c r="C249" s="30">
        <v>2</v>
      </c>
      <c r="D249" s="30">
        <v>3</v>
      </c>
      <c r="E249" s="30">
        <v>4</v>
      </c>
      <c r="F249" s="30">
        <v>5</v>
      </c>
    </row>
    <row r="250" spans="2:7" ht="51.75" customHeight="1" x14ac:dyDescent="0.25">
      <c r="B250" s="132" t="s">
        <v>107</v>
      </c>
      <c r="C250" s="29"/>
      <c r="D250" s="132"/>
      <c r="E250" s="132"/>
      <c r="F250" s="132"/>
    </row>
    <row r="251" spans="2:7" ht="17.25" thickBot="1" x14ac:dyDescent="0.3">
      <c r="B251" s="177"/>
      <c r="C251" s="30" t="s">
        <v>108</v>
      </c>
      <c r="D251" s="177"/>
      <c r="E251" s="177"/>
      <c r="F251" s="177"/>
    </row>
    <row r="252" spans="2:7" ht="33.75" customHeight="1" thickBot="1" x14ac:dyDescent="0.3">
      <c r="B252" s="7" t="s">
        <v>109</v>
      </c>
      <c r="C252" s="30" t="s">
        <v>108</v>
      </c>
      <c r="D252" s="53">
        <v>17874743.199999999</v>
      </c>
      <c r="E252" s="53">
        <v>17874743.199999999</v>
      </c>
      <c r="F252" s="53">
        <v>17874743.199999999</v>
      </c>
    </row>
    <row r="253" spans="2:7" ht="19.5" customHeight="1" thickBot="1" x14ac:dyDescent="0.3">
      <c r="B253" s="7" t="s">
        <v>110</v>
      </c>
      <c r="C253" s="30" t="s">
        <v>108</v>
      </c>
      <c r="D253" s="31"/>
      <c r="E253" s="31"/>
      <c r="F253" s="31"/>
    </row>
    <row r="254" spans="2:7" ht="82.5" customHeight="1" x14ac:dyDescent="0.25">
      <c r="B254" s="132" t="s">
        <v>149</v>
      </c>
      <c r="C254" s="182"/>
      <c r="D254" s="180"/>
      <c r="E254" s="180"/>
      <c r="F254" s="180"/>
    </row>
    <row r="255" spans="2:7" ht="0.75" customHeight="1" thickBot="1" x14ac:dyDescent="0.3">
      <c r="B255" s="177"/>
      <c r="C255" s="183"/>
      <c r="D255" s="181"/>
      <c r="E255" s="181"/>
      <c r="F255" s="181"/>
    </row>
    <row r="256" spans="2:7" ht="19.5" customHeight="1" x14ac:dyDescent="0.25">
      <c r="B256" s="132" t="s">
        <v>112</v>
      </c>
      <c r="C256" s="182"/>
      <c r="D256" s="180"/>
      <c r="E256" s="180"/>
      <c r="F256" s="180"/>
    </row>
    <row r="257" spans="2:6" ht="13.5" customHeight="1" thickBot="1" x14ac:dyDescent="0.3">
      <c r="B257" s="177"/>
      <c r="C257" s="183"/>
      <c r="D257" s="181"/>
      <c r="E257" s="181"/>
      <c r="F257" s="181"/>
    </row>
    <row r="258" spans="2:6" ht="34.5" customHeight="1" thickBot="1" x14ac:dyDescent="0.3">
      <c r="B258" s="7" t="s">
        <v>113</v>
      </c>
      <c r="C258" s="30"/>
      <c r="D258" s="31"/>
      <c r="E258" s="10"/>
      <c r="F258" s="10"/>
    </row>
    <row r="259" spans="2:6" ht="129.75" customHeight="1" x14ac:dyDescent="0.25">
      <c r="B259" s="132" t="s">
        <v>114</v>
      </c>
      <c r="C259" s="29"/>
      <c r="D259" s="180"/>
      <c r="E259" s="132"/>
      <c r="F259" s="132" t="s">
        <v>150</v>
      </c>
    </row>
    <row r="260" spans="2:6" ht="17.25" thickBot="1" x14ac:dyDescent="0.3">
      <c r="B260" s="177"/>
      <c r="C260" s="30" t="s">
        <v>108</v>
      </c>
      <c r="D260" s="181"/>
      <c r="E260" s="177"/>
      <c r="F260" s="177"/>
    </row>
    <row r="261" spans="2:6" ht="18" customHeight="1" thickBot="1" x14ac:dyDescent="0.3">
      <c r="B261" s="7" t="s">
        <v>110</v>
      </c>
      <c r="C261" s="30" t="s">
        <v>108</v>
      </c>
      <c r="D261" s="31"/>
      <c r="E261" s="10"/>
      <c r="F261" s="10"/>
    </row>
    <row r="262" spans="2:6" ht="18" customHeight="1" thickBot="1" x14ac:dyDescent="0.3">
      <c r="B262" s="34" t="s">
        <v>115</v>
      </c>
      <c r="C262" s="30" t="s">
        <v>108</v>
      </c>
      <c r="D262" s="31"/>
      <c r="E262" s="10"/>
      <c r="F262" s="10"/>
    </row>
    <row r="263" spans="2:6" ht="18" customHeight="1" thickBot="1" x14ac:dyDescent="0.3">
      <c r="B263" s="34" t="s">
        <v>116</v>
      </c>
      <c r="C263" s="30" t="s">
        <v>108</v>
      </c>
      <c r="D263" s="31"/>
      <c r="E263" s="10"/>
      <c r="F263" s="10"/>
    </row>
    <row r="264" spans="2:6" ht="48.75" customHeight="1" x14ac:dyDescent="0.25">
      <c r="B264" s="132" t="s">
        <v>117</v>
      </c>
      <c r="C264" s="29"/>
      <c r="D264" s="180"/>
      <c r="E264" s="132"/>
      <c r="F264" s="132"/>
    </row>
    <row r="265" spans="2:6" ht="17.25" thickBot="1" x14ac:dyDescent="0.3">
      <c r="B265" s="177"/>
      <c r="C265" s="30" t="s">
        <v>108</v>
      </c>
      <c r="D265" s="181"/>
      <c r="E265" s="177"/>
      <c r="F265" s="177"/>
    </row>
    <row r="266" spans="2:6" ht="17.25" customHeight="1" thickBot="1" x14ac:dyDescent="0.3">
      <c r="B266" s="34" t="s">
        <v>110</v>
      </c>
      <c r="C266" s="30" t="s">
        <v>108</v>
      </c>
      <c r="D266" s="31"/>
      <c r="E266" s="10"/>
      <c r="F266" s="10"/>
    </row>
    <row r="267" spans="2:6" ht="33.75" customHeight="1" x14ac:dyDescent="0.25">
      <c r="B267" s="132" t="s">
        <v>118</v>
      </c>
      <c r="C267" s="29"/>
      <c r="D267" s="180"/>
      <c r="E267" s="132"/>
      <c r="F267" s="132"/>
    </row>
    <row r="268" spans="2:6" ht="17.25" thickBot="1" x14ac:dyDescent="0.3">
      <c r="B268" s="177"/>
      <c r="C268" s="30" t="s">
        <v>108</v>
      </c>
      <c r="D268" s="181"/>
      <c r="E268" s="177"/>
      <c r="F268" s="177"/>
    </row>
    <row r="269" spans="2:6" ht="50.25" customHeight="1" x14ac:dyDescent="0.25">
      <c r="B269" s="132" t="s">
        <v>119</v>
      </c>
      <c r="C269" s="29"/>
      <c r="D269" s="180"/>
      <c r="E269" s="132"/>
      <c r="F269" s="132"/>
    </row>
    <row r="270" spans="2:6" ht="17.25" thickBot="1" x14ac:dyDescent="0.3">
      <c r="B270" s="177"/>
      <c r="C270" s="30" t="s">
        <v>108</v>
      </c>
      <c r="D270" s="181"/>
      <c r="E270" s="177"/>
      <c r="F270" s="177"/>
    </row>
    <row r="271" spans="2:6" ht="18" customHeight="1" thickBot="1" x14ac:dyDescent="0.3">
      <c r="B271" s="7" t="s">
        <v>120</v>
      </c>
      <c r="C271" s="35"/>
      <c r="D271" s="53">
        <f>D278+D297+D273+D283+D276</f>
        <v>17874743.199999999</v>
      </c>
      <c r="E271" s="53">
        <f>D271</f>
        <v>17874743.199999999</v>
      </c>
      <c r="F271" s="53">
        <f>E271</f>
        <v>17874743.199999999</v>
      </c>
    </row>
    <row r="272" spans="2:6" ht="19.5" customHeight="1" thickBot="1" x14ac:dyDescent="0.3">
      <c r="B272" s="7" t="s">
        <v>110</v>
      </c>
      <c r="C272" s="30"/>
      <c r="D272" s="31"/>
      <c r="E272" s="31"/>
      <c r="F272" s="31"/>
    </row>
    <row r="273" spans="2:6" ht="52.5" customHeight="1" thickBot="1" x14ac:dyDescent="0.3">
      <c r="B273" s="7" t="s">
        <v>121</v>
      </c>
      <c r="C273" s="36"/>
      <c r="D273" s="53">
        <f>D275+D277</f>
        <v>6401088</v>
      </c>
      <c r="E273" s="53">
        <f t="shared" ref="E273:F273" si="9">E275+E277</f>
        <v>6401088</v>
      </c>
      <c r="F273" s="53">
        <f t="shared" si="9"/>
        <v>6401088</v>
      </c>
    </row>
    <row r="274" spans="2:6" ht="17.25" thickBot="1" x14ac:dyDescent="0.3">
      <c r="B274" s="7" t="s">
        <v>33</v>
      </c>
      <c r="C274" s="10"/>
      <c r="D274" s="31"/>
      <c r="E274" s="31"/>
      <c r="F274" s="31"/>
    </row>
    <row r="275" spans="2:6" ht="48.75" customHeight="1" thickBot="1" x14ac:dyDescent="0.3">
      <c r="B275" s="85" t="s">
        <v>169</v>
      </c>
      <c r="C275" s="37">
        <v>211</v>
      </c>
      <c r="D275" s="100">
        <v>4975783</v>
      </c>
      <c r="E275" s="100">
        <v>4975783</v>
      </c>
      <c r="F275" s="100">
        <v>4975783</v>
      </c>
    </row>
    <row r="276" spans="2:6" ht="17.25" thickBot="1" x14ac:dyDescent="0.3">
      <c r="B276" s="39" t="s">
        <v>186</v>
      </c>
      <c r="C276" s="37">
        <v>262</v>
      </c>
      <c r="D276" s="38">
        <v>680000</v>
      </c>
      <c r="E276" s="118">
        <v>680000</v>
      </c>
      <c r="F276" s="118">
        <v>680000</v>
      </c>
    </row>
    <row r="277" spans="2:6" ht="34.5" customHeight="1" thickBot="1" x14ac:dyDescent="0.3">
      <c r="B277" s="7" t="s">
        <v>124</v>
      </c>
      <c r="C277" s="37">
        <v>213</v>
      </c>
      <c r="D277" s="86">
        <v>1425305</v>
      </c>
      <c r="E277" s="100">
        <v>1425305</v>
      </c>
      <c r="F277" s="100">
        <v>1425305</v>
      </c>
    </row>
    <row r="278" spans="2:6" ht="33.75" customHeight="1" thickBot="1" x14ac:dyDescent="0.3">
      <c r="B278" s="7" t="s">
        <v>125</v>
      </c>
      <c r="C278" s="37">
        <v>220</v>
      </c>
      <c r="D278" s="52">
        <f>D288</f>
        <v>8166670</v>
      </c>
      <c r="E278" s="52">
        <f t="shared" ref="E278:F278" si="10">E288</f>
        <v>8166670</v>
      </c>
      <c r="F278" s="52">
        <f t="shared" si="10"/>
        <v>8166670</v>
      </c>
    </row>
    <row r="279" spans="2:6" ht="17.25" thickBot="1" x14ac:dyDescent="0.3">
      <c r="B279" s="24" t="s">
        <v>33</v>
      </c>
      <c r="C279" s="41"/>
      <c r="D279" s="38"/>
      <c r="E279" s="38"/>
      <c r="F279" s="38"/>
    </row>
    <row r="280" spans="2:6" ht="21" customHeight="1" thickBot="1" x14ac:dyDescent="0.3">
      <c r="B280" s="7" t="s">
        <v>126</v>
      </c>
      <c r="C280" s="37">
        <v>221</v>
      </c>
      <c r="D280" s="38"/>
      <c r="E280" s="38"/>
      <c r="F280" s="38"/>
    </row>
    <row r="281" spans="2:6" ht="21" customHeight="1" thickBot="1" x14ac:dyDescent="0.3">
      <c r="B281" s="7" t="s">
        <v>127</v>
      </c>
      <c r="C281" s="37">
        <v>222</v>
      </c>
      <c r="D281" s="7"/>
      <c r="E281" s="7"/>
      <c r="F281" s="7"/>
    </row>
    <row r="282" spans="2:6" ht="24" customHeight="1" thickBot="1" x14ac:dyDescent="0.3">
      <c r="B282" s="7" t="s">
        <v>128</v>
      </c>
      <c r="C282" s="37">
        <v>223</v>
      </c>
      <c r="D282" s="7"/>
      <c r="E282" s="7"/>
      <c r="F282" s="7"/>
    </row>
    <row r="283" spans="2:6" ht="36" customHeight="1" thickBot="1" x14ac:dyDescent="0.3">
      <c r="B283" s="95" t="s">
        <v>130</v>
      </c>
      <c r="C283" s="96">
        <v>225</v>
      </c>
      <c r="D283" s="97">
        <f>D284+D285+D286</f>
        <v>0</v>
      </c>
      <c r="E283" s="97">
        <f>D283</f>
        <v>0</v>
      </c>
      <c r="F283" s="97">
        <f>D283</f>
        <v>0</v>
      </c>
    </row>
    <row r="284" spans="2:6" ht="51" customHeight="1" thickBot="1" x14ac:dyDescent="0.3">
      <c r="B284" s="95" t="s">
        <v>171</v>
      </c>
      <c r="C284" s="37">
        <v>225</v>
      </c>
      <c r="D284" s="95"/>
      <c r="E284" s="95">
        <f t="shared" ref="E284:E286" si="11">D284</f>
        <v>0</v>
      </c>
      <c r="F284" s="95">
        <f t="shared" ref="F284:F286" si="12">D284</f>
        <v>0</v>
      </c>
    </row>
    <row r="285" spans="2:6" ht="51" customHeight="1" thickBot="1" x14ac:dyDescent="0.3">
      <c r="B285" s="95" t="s">
        <v>173</v>
      </c>
      <c r="C285" s="37">
        <v>225</v>
      </c>
      <c r="D285" s="95"/>
      <c r="E285" s="95">
        <f t="shared" si="11"/>
        <v>0</v>
      </c>
      <c r="F285" s="95">
        <f t="shared" si="12"/>
        <v>0</v>
      </c>
    </row>
    <row r="286" spans="2:6" ht="51" customHeight="1" thickBot="1" x14ac:dyDescent="0.3">
      <c r="B286" s="95" t="s">
        <v>172</v>
      </c>
      <c r="C286" s="37">
        <v>225</v>
      </c>
      <c r="D286" s="95"/>
      <c r="E286" s="95">
        <f t="shared" si="11"/>
        <v>0</v>
      </c>
      <c r="F286" s="95">
        <f t="shared" si="12"/>
        <v>0</v>
      </c>
    </row>
    <row r="287" spans="2:6" ht="39" customHeight="1" thickBot="1" x14ac:dyDescent="0.3">
      <c r="B287" s="98" t="s">
        <v>130</v>
      </c>
      <c r="C287" s="105">
        <v>225</v>
      </c>
      <c r="D287" s="106"/>
      <c r="E287" s="54"/>
      <c r="F287" s="54"/>
    </row>
    <row r="288" spans="2:6" ht="35.25" customHeight="1" x14ac:dyDescent="0.25">
      <c r="B288" s="107" t="s">
        <v>180</v>
      </c>
      <c r="C288" s="108">
        <v>226</v>
      </c>
      <c r="D288" s="109">
        <f>6309660+1857010</f>
        <v>8166670</v>
      </c>
      <c r="E288" s="109">
        <f>D288</f>
        <v>8166670</v>
      </c>
      <c r="F288" s="109">
        <f>E288</f>
        <v>8166670</v>
      </c>
    </row>
    <row r="289" spans="2:6" ht="55.5" customHeight="1" thickBot="1" x14ac:dyDescent="0.3">
      <c r="B289" s="7" t="s">
        <v>132</v>
      </c>
      <c r="C289" s="37"/>
      <c r="D289" s="55"/>
      <c r="E289" s="55"/>
      <c r="F289" s="55"/>
    </row>
    <row r="290" spans="2:6" ht="17.25" thickBot="1" x14ac:dyDescent="0.3">
      <c r="B290" s="24" t="s">
        <v>33</v>
      </c>
      <c r="C290" s="41"/>
      <c r="D290" s="7"/>
      <c r="E290" s="7"/>
      <c r="F290" s="7"/>
    </row>
    <row r="291" spans="2:6" ht="84.75" customHeight="1" thickBot="1" x14ac:dyDescent="0.3">
      <c r="B291" s="7" t="s">
        <v>133</v>
      </c>
      <c r="C291" s="37"/>
      <c r="D291" s="7"/>
      <c r="E291" s="7"/>
      <c r="F291" s="7"/>
    </row>
    <row r="292" spans="2:6" ht="34.5" customHeight="1" thickBot="1" x14ac:dyDescent="0.3">
      <c r="B292" s="7" t="s">
        <v>134</v>
      </c>
      <c r="C292" s="37"/>
      <c r="D292" s="7"/>
      <c r="E292" s="7"/>
      <c r="F292" s="7"/>
    </row>
    <row r="293" spans="2:6" ht="17.25" thickBot="1" x14ac:dyDescent="0.3">
      <c r="B293" s="24" t="s">
        <v>33</v>
      </c>
      <c r="C293" s="41"/>
      <c r="D293" s="7"/>
      <c r="E293" s="7"/>
      <c r="F293" s="7"/>
    </row>
    <row r="294" spans="2:6" ht="36" customHeight="1" thickBot="1" x14ac:dyDescent="0.3">
      <c r="B294" s="7" t="s">
        <v>135</v>
      </c>
      <c r="C294" s="37"/>
      <c r="D294" s="7"/>
      <c r="E294" s="7"/>
      <c r="F294" s="7"/>
    </row>
    <row r="295" spans="2:6" ht="83.25" customHeight="1" thickBot="1" x14ac:dyDescent="0.3">
      <c r="B295" s="7" t="s">
        <v>136</v>
      </c>
      <c r="C295" s="37"/>
      <c r="D295" s="7"/>
      <c r="E295" s="7"/>
      <c r="F295" s="7"/>
    </row>
    <row r="296" spans="2:6" ht="22.5" customHeight="1" thickBot="1" x14ac:dyDescent="0.3">
      <c r="B296" s="7" t="s">
        <v>137</v>
      </c>
      <c r="C296" s="37"/>
      <c r="D296" s="40"/>
      <c r="E296" s="40"/>
      <c r="F296" s="40"/>
    </row>
    <row r="297" spans="2:6" ht="50.25" customHeight="1" thickBot="1" x14ac:dyDescent="0.3">
      <c r="B297" s="7" t="s">
        <v>138</v>
      </c>
      <c r="C297" s="37">
        <v>300</v>
      </c>
      <c r="D297" s="52">
        <f>D299+D300+D301+D302+D303</f>
        <v>2626985.2000000002</v>
      </c>
      <c r="E297" s="52">
        <f t="shared" ref="E297:F297" si="13">E299+E300+E301+E302+E303</f>
        <v>2626985.2000000002</v>
      </c>
      <c r="F297" s="52">
        <f t="shared" si="13"/>
        <v>2626985.2000000002</v>
      </c>
    </row>
    <row r="298" spans="2:6" ht="17.25" thickBot="1" x14ac:dyDescent="0.3">
      <c r="B298" s="24" t="s">
        <v>33</v>
      </c>
      <c r="C298" s="41"/>
      <c r="D298" s="38"/>
      <c r="E298" s="38"/>
      <c r="F298" s="38"/>
    </row>
    <row r="299" spans="2:6" ht="36.75" customHeight="1" thickBot="1" x14ac:dyDescent="0.3">
      <c r="B299" s="7" t="s">
        <v>139</v>
      </c>
      <c r="C299" s="37">
        <v>310</v>
      </c>
      <c r="D299" s="54">
        <v>2626985.2000000002</v>
      </c>
      <c r="E299" s="71">
        <f>D299</f>
        <v>2626985.2000000002</v>
      </c>
      <c r="F299" s="75">
        <f>D299</f>
        <v>2626985.2000000002</v>
      </c>
    </row>
    <row r="300" spans="2:6" ht="90" customHeight="1" thickBot="1" x14ac:dyDescent="0.3">
      <c r="B300" s="7" t="s">
        <v>163</v>
      </c>
      <c r="C300" s="36">
        <v>310</v>
      </c>
      <c r="D300" s="69"/>
      <c r="E300" s="69"/>
      <c r="F300" s="69"/>
    </row>
    <row r="301" spans="2:6" ht="93" customHeight="1" thickBot="1" x14ac:dyDescent="0.3">
      <c r="B301" s="80" t="s">
        <v>164</v>
      </c>
      <c r="C301" s="101">
        <v>310</v>
      </c>
      <c r="D301" s="99"/>
      <c r="E301" s="99"/>
      <c r="F301" s="99"/>
    </row>
    <row r="302" spans="2:6" ht="35.25" customHeight="1" x14ac:dyDescent="0.25">
      <c r="B302" s="104" t="s">
        <v>181</v>
      </c>
      <c r="C302" s="102">
        <v>340</v>
      </c>
      <c r="D302" s="103"/>
      <c r="E302" s="103">
        <f>D302</f>
        <v>0</v>
      </c>
      <c r="F302" s="103">
        <f>E302</f>
        <v>0</v>
      </c>
    </row>
    <row r="303" spans="2:6" ht="15.75" customHeight="1" thickBot="1" x14ac:dyDescent="0.3">
      <c r="B303" s="116" t="s">
        <v>185</v>
      </c>
      <c r="C303" s="89">
        <v>340</v>
      </c>
      <c r="D303" s="100"/>
      <c r="E303" s="100"/>
      <c r="F303" s="100"/>
    </row>
    <row r="304" spans="2:6" ht="51" customHeight="1" thickBot="1" x14ac:dyDescent="0.3">
      <c r="B304" s="7" t="s">
        <v>143</v>
      </c>
      <c r="C304" s="37"/>
      <c r="D304" s="7"/>
      <c r="E304" s="10"/>
      <c r="F304" s="10"/>
    </row>
    <row r="305" spans="2:8" ht="17.25" thickBot="1" x14ac:dyDescent="0.3">
      <c r="B305" s="24" t="s">
        <v>33</v>
      </c>
      <c r="C305" s="41"/>
      <c r="D305" s="7"/>
      <c r="E305" s="10"/>
      <c r="F305" s="10"/>
    </row>
    <row r="306" spans="2:8" ht="69" customHeight="1" x14ac:dyDescent="0.25">
      <c r="B306" s="132" t="s">
        <v>144</v>
      </c>
      <c r="C306" s="184"/>
      <c r="D306" s="132"/>
      <c r="E306" s="132"/>
      <c r="F306" s="132"/>
    </row>
    <row r="307" spans="2:8" ht="15.75" thickBot="1" x14ac:dyDescent="0.3">
      <c r="B307" s="177"/>
      <c r="C307" s="185"/>
      <c r="D307" s="177"/>
      <c r="E307" s="177"/>
      <c r="F307" s="177"/>
    </row>
    <row r="308" spans="2:8" ht="52.5" customHeight="1" thickBot="1" x14ac:dyDescent="0.3">
      <c r="B308" s="34" t="s">
        <v>145</v>
      </c>
      <c r="C308" s="37"/>
      <c r="D308" s="7"/>
      <c r="E308" s="10"/>
      <c r="F308" s="10"/>
    </row>
    <row r="309" spans="2:8" ht="18.75" customHeight="1" thickBot="1" x14ac:dyDescent="0.3">
      <c r="B309" s="43" t="s">
        <v>146</v>
      </c>
      <c r="C309" s="44"/>
      <c r="D309" s="10"/>
      <c r="E309" s="10"/>
      <c r="F309" s="10"/>
    </row>
    <row r="310" spans="2:8" ht="36" customHeight="1" thickBot="1" x14ac:dyDescent="0.3">
      <c r="B310" s="7" t="s">
        <v>147</v>
      </c>
      <c r="C310" s="30"/>
      <c r="D310" s="10"/>
      <c r="E310" s="10"/>
      <c r="F310" s="10"/>
    </row>
    <row r="311" spans="2:8" ht="21.75" customHeight="1" thickBot="1" x14ac:dyDescent="0.3">
      <c r="B311" s="204" t="s">
        <v>152</v>
      </c>
      <c r="C311" s="204"/>
      <c r="D311" s="204"/>
      <c r="E311" s="2"/>
      <c r="F311" s="25"/>
      <c r="G311" s="162" t="s">
        <v>168</v>
      </c>
      <c r="H311" s="162"/>
    </row>
    <row r="312" spans="2:8" ht="33" customHeight="1" x14ac:dyDescent="0.25">
      <c r="B312" s="124" t="s">
        <v>153</v>
      </c>
      <c r="C312" s="124"/>
      <c r="D312" s="124"/>
      <c r="E312" s="2"/>
      <c r="F312" s="3" t="s">
        <v>154</v>
      </c>
      <c r="G312" s="187" t="s">
        <v>155</v>
      </c>
      <c r="H312" s="187"/>
    </row>
    <row r="313" spans="2:8" ht="21" customHeight="1" x14ac:dyDescent="0.25">
      <c r="B313" s="204" t="s">
        <v>156</v>
      </c>
      <c r="C313" s="204"/>
      <c r="D313" s="204"/>
      <c r="E313" s="2"/>
      <c r="F313" s="124"/>
      <c r="G313" s="124"/>
      <c r="H313" s="124"/>
    </row>
    <row r="314" spans="2:8" ht="17.25" thickBot="1" x14ac:dyDescent="0.3">
      <c r="B314" s="204"/>
      <c r="C314" s="204"/>
      <c r="D314" s="204"/>
      <c r="E314" s="67"/>
      <c r="F314" s="162"/>
      <c r="G314" s="162" t="s">
        <v>157</v>
      </c>
      <c r="H314" s="162"/>
    </row>
    <row r="315" spans="2:8" ht="30" customHeight="1" x14ac:dyDescent="0.25">
      <c r="B315" s="2"/>
      <c r="C315" s="2"/>
      <c r="D315" s="2"/>
      <c r="E315" s="3"/>
      <c r="F315" s="3" t="s">
        <v>154</v>
      </c>
      <c r="G315" s="187" t="s">
        <v>155</v>
      </c>
      <c r="H315" s="187"/>
    </row>
    <row r="316" spans="2:8" ht="13.5" customHeight="1" x14ac:dyDescent="0.25">
      <c r="B316" s="124" t="s">
        <v>158</v>
      </c>
      <c r="C316" s="124"/>
      <c r="D316" s="124"/>
      <c r="E316" s="124"/>
      <c r="F316" s="124"/>
      <c r="G316" s="124"/>
      <c r="H316" s="124"/>
    </row>
    <row r="317" spans="2:8" ht="17.25" customHeight="1" thickBot="1" x14ac:dyDescent="0.3">
      <c r="B317" s="124"/>
      <c r="C317" s="124"/>
      <c r="D317" s="124"/>
      <c r="E317" s="124"/>
      <c r="F317" s="162"/>
      <c r="G317" s="162" t="s">
        <v>157</v>
      </c>
      <c r="H317" s="162"/>
    </row>
    <row r="318" spans="2:8" ht="33" customHeight="1" x14ac:dyDescent="0.25">
      <c r="B318" s="124" t="s">
        <v>159</v>
      </c>
      <c r="C318" s="124"/>
      <c r="D318" s="2"/>
      <c r="E318" s="3"/>
      <c r="F318" s="3" t="s">
        <v>154</v>
      </c>
      <c r="G318" s="187" t="s">
        <v>155</v>
      </c>
      <c r="H318" s="187"/>
    </row>
    <row r="319" spans="2:8" ht="16.5" customHeight="1" x14ac:dyDescent="0.25">
      <c r="B319" s="204" t="s">
        <v>189</v>
      </c>
      <c r="C319" s="204"/>
      <c r="D319" s="204"/>
      <c r="E319" s="3"/>
      <c r="F319" s="2"/>
      <c r="G319" s="2"/>
      <c r="H319" s="5"/>
    </row>
    <row r="320" spans="2:8" ht="16.5" x14ac:dyDescent="0.25">
      <c r="B320" s="1"/>
    </row>
    <row r="321" spans="2:2" ht="16.5" x14ac:dyDescent="0.25">
      <c r="B321" s="1"/>
    </row>
    <row r="322" spans="2:2" ht="16.5" x14ac:dyDescent="0.25">
      <c r="B322" s="1"/>
    </row>
  </sheetData>
  <mergeCells count="332">
    <mergeCell ref="B319:D319"/>
    <mergeCell ref="B68:F69"/>
    <mergeCell ref="A105:H105"/>
    <mergeCell ref="B172:G172"/>
    <mergeCell ref="G311:H311"/>
    <mergeCell ref="B312:D312"/>
    <mergeCell ref="G312:H312"/>
    <mergeCell ref="F313:F314"/>
    <mergeCell ref="G313:H313"/>
    <mergeCell ref="G314:H314"/>
    <mergeCell ref="F267:F268"/>
    <mergeCell ref="B269:B270"/>
    <mergeCell ref="F269:F270"/>
    <mergeCell ref="F306:F307"/>
    <mergeCell ref="B259:B260"/>
    <mergeCell ref="F259:F260"/>
    <mergeCell ref="B264:B265"/>
    <mergeCell ref="F264:F265"/>
    <mergeCell ref="E247:F247"/>
    <mergeCell ref="B244:G244"/>
    <mergeCell ref="F254:F255"/>
    <mergeCell ref="F256:F257"/>
    <mergeCell ref="B318:C318"/>
    <mergeCell ref="G318:H318"/>
    <mergeCell ref="D264:D265"/>
    <mergeCell ref="E264:E265"/>
    <mergeCell ref="B254:B255"/>
    <mergeCell ref="C254:C255"/>
    <mergeCell ref="D254:D255"/>
    <mergeCell ref="E254:E255"/>
    <mergeCell ref="B256:B257"/>
    <mergeCell ref="C256:C257"/>
    <mergeCell ref="D256:D257"/>
    <mergeCell ref="E256:E257"/>
    <mergeCell ref="G315:H315"/>
    <mergeCell ref="B316:E317"/>
    <mergeCell ref="F316:F317"/>
    <mergeCell ref="B306:B307"/>
    <mergeCell ref="C306:C307"/>
    <mergeCell ref="D306:D307"/>
    <mergeCell ref="E306:E307"/>
    <mergeCell ref="B311:D311"/>
    <mergeCell ref="G316:H316"/>
    <mergeCell ref="G317:H317"/>
    <mergeCell ref="B313:D314"/>
    <mergeCell ref="F194:F195"/>
    <mergeCell ref="F196:F197"/>
    <mergeCell ref="C200:C201"/>
    <mergeCell ref="F229:F230"/>
    <mergeCell ref="E250:E251"/>
    <mergeCell ref="B250:B251"/>
    <mergeCell ref="C229:C230"/>
    <mergeCell ref="D229:D230"/>
    <mergeCell ref="E229:E230"/>
    <mergeCell ref="B238:B239"/>
    <mergeCell ref="C238:C239"/>
    <mergeCell ref="D238:D239"/>
    <mergeCell ref="E238:E239"/>
    <mergeCell ref="B229:B230"/>
    <mergeCell ref="F250:F251"/>
    <mergeCell ref="F238:F239"/>
    <mergeCell ref="D245:F245"/>
    <mergeCell ref="D246:F246"/>
    <mergeCell ref="D247:D248"/>
    <mergeCell ref="D250:D251"/>
    <mergeCell ref="E122:E123"/>
    <mergeCell ref="F177:F178"/>
    <mergeCell ref="F181:F182"/>
    <mergeCell ref="F183:F184"/>
    <mergeCell ref="B186:B187"/>
    <mergeCell ref="F186:F187"/>
    <mergeCell ref="B191:B192"/>
    <mergeCell ref="F191:F192"/>
    <mergeCell ref="B200:B201"/>
    <mergeCell ref="D194:D195"/>
    <mergeCell ref="E194:E195"/>
    <mergeCell ref="D196:D197"/>
    <mergeCell ref="E196:E197"/>
    <mergeCell ref="B194:B195"/>
    <mergeCell ref="D186:D187"/>
    <mergeCell ref="E186:E187"/>
    <mergeCell ref="D191:D192"/>
    <mergeCell ref="E191:E192"/>
    <mergeCell ref="B181:B182"/>
    <mergeCell ref="C181:C182"/>
    <mergeCell ref="D181:D182"/>
    <mergeCell ref="E181:E182"/>
    <mergeCell ref="D183:D184"/>
    <mergeCell ref="E183:E184"/>
    <mergeCell ref="E119:E120"/>
    <mergeCell ref="F161:F162"/>
    <mergeCell ref="F163:F164"/>
    <mergeCell ref="F167:F168"/>
    <mergeCell ref="D173:F173"/>
    <mergeCell ref="D174:D175"/>
    <mergeCell ref="E174:F174"/>
    <mergeCell ref="F122:F123"/>
    <mergeCell ref="B127:B128"/>
    <mergeCell ref="F127:F128"/>
    <mergeCell ref="B130:B131"/>
    <mergeCell ref="F130:F131"/>
    <mergeCell ref="B132:B133"/>
    <mergeCell ref="F132:F133"/>
    <mergeCell ref="B167:B168"/>
    <mergeCell ref="C167:C168"/>
    <mergeCell ref="D167:D168"/>
    <mergeCell ref="E167:E168"/>
    <mergeCell ref="B161:B162"/>
    <mergeCell ref="C161:C162"/>
    <mergeCell ref="D161:D162"/>
    <mergeCell ref="E161:E162"/>
    <mergeCell ref="B163:B164"/>
    <mergeCell ref="D122:D123"/>
    <mergeCell ref="D267:D268"/>
    <mergeCell ref="E267:E268"/>
    <mergeCell ref="D269:D270"/>
    <mergeCell ref="E269:E270"/>
    <mergeCell ref="B267:B268"/>
    <mergeCell ref="D106:F106"/>
    <mergeCell ref="D107:F107"/>
    <mergeCell ref="D108:D111"/>
    <mergeCell ref="E108:F108"/>
    <mergeCell ref="B113:B114"/>
    <mergeCell ref="F113:F114"/>
    <mergeCell ref="B117:B118"/>
    <mergeCell ref="F117:F118"/>
    <mergeCell ref="F119:F120"/>
    <mergeCell ref="D113:D114"/>
    <mergeCell ref="E113:E114"/>
    <mergeCell ref="D127:D128"/>
    <mergeCell ref="E127:E128"/>
    <mergeCell ref="B122:B123"/>
    <mergeCell ref="D117:D118"/>
    <mergeCell ref="E117:E118"/>
    <mergeCell ref="B119:B120"/>
    <mergeCell ref="C119:C120"/>
    <mergeCell ref="D119:D120"/>
    <mergeCell ref="D177:D178"/>
    <mergeCell ref="E177:E178"/>
    <mergeCell ref="B177:B178"/>
    <mergeCell ref="E163:E164"/>
    <mergeCell ref="B196:B197"/>
    <mergeCell ref="D259:D260"/>
    <mergeCell ref="E259:E260"/>
    <mergeCell ref="D130:D131"/>
    <mergeCell ref="E130:E131"/>
    <mergeCell ref="D132:D133"/>
    <mergeCell ref="E132:E133"/>
    <mergeCell ref="C163:C164"/>
    <mergeCell ref="D163:D164"/>
    <mergeCell ref="B183:B184"/>
    <mergeCell ref="C183:C184"/>
    <mergeCell ref="B11:H11"/>
    <mergeCell ref="B12:H12"/>
    <mergeCell ref="B13:H13"/>
    <mergeCell ref="B100:F100"/>
    <mergeCell ref="G100:H100"/>
    <mergeCell ref="B95:F95"/>
    <mergeCell ref="G95:H95"/>
    <mergeCell ref="B96:F96"/>
    <mergeCell ref="G96:H96"/>
    <mergeCell ref="B97:F97"/>
    <mergeCell ref="G97:H97"/>
    <mergeCell ref="G81:H81"/>
    <mergeCell ref="B82:F82"/>
    <mergeCell ref="G82:H82"/>
    <mergeCell ref="B77:F77"/>
    <mergeCell ref="G77:H77"/>
    <mergeCell ref="B78:F78"/>
    <mergeCell ref="G78:H78"/>
    <mergeCell ref="B79:F79"/>
    <mergeCell ref="G79:H79"/>
    <mergeCell ref="B74:F74"/>
    <mergeCell ref="G74:H74"/>
    <mergeCell ref="B75:F75"/>
    <mergeCell ref="G75:H75"/>
    <mergeCell ref="A14:A104"/>
    <mergeCell ref="A5:H5"/>
    <mergeCell ref="A6:A13"/>
    <mergeCell ref="B6:H6"/>
    <mergeCell ref="B7:H7"/>
    <mergeCell ref="B8:H8"/>
    <mergeCell ref="B9:H9"/>
    <mergeCell ref="B10:H10"/>
    <mergeCell ref="G93:H93"/>
    <mergeCell ref="B94:F94"/>
    <mergeCell ref="G94:H94"/>
    <mergeCell ref="B89:F89"/>
    <mergeCell ref="G89:H89"/>
    <mergeCell ref="B90:F90"/>
    <mergeCell ref="G90:H90"/>
    <mergeCell ref="B91:F91"/>
    <mergeCell ref="G91:H91"/>
    <mergeCell ref="B86:F86"/>
    <mergeCell ref="G86:H86"/>
    <mergeCell ref="B87:F87"/>
    <mergeCell ref="G87:H87"/>
    <mergeCell ref="F103:G103"/>
    <mergeCell ref="B99:F99"/>
    <mergeCell ref="G99:H99"/>
    <mergeCell ref="A1:H1"/>
    <mergeCell ref="A2:H2"/>
    <mergeCell ref="A3:H3"/>
    <mergeCell ref="A4:H4"/>
    <mergeCell ref="B101:F101"/>
    <mergeCell ref="G101:H101"/>
    <mergeCell ref="B102:F102"/>
    <mergeCell ref="G102:H102"/>
    <mergeCell ref="B92:F92"/>
    <mergeCell ref="G92:H92"/>
    <mergeCell ref="B93:F93"/>
    <mergeCell ref="B88:F88"/>
    <mergeCell ref="G88:H88"/>
    <mergeCell ref="B83:F83"/>
    <mergeCell ref="G83:H83"/>
    <mergeCell ref="B84:F84"/>
    <mergeCell ref="G84:H84"/>
    <mergeCell ref="B85:F85"/>
    <mergeCell ref="G85:H85"/>
    <mergeCell ref="B80:F80"/>
    <mergeCell ref="G80:H80"/>
    <mergeCell ref="B81:F81"/>
    <mergeCell ref="B98:F98"/>
    <mergeCell ref="G98:H98"/>
    <mergeCell ref="B76:F76"/>
    <mergeCell ref="G76:H76"/>
    <mergeCell ref="B71:F71"/>
    <mergeCell ref="G71:H71"/>
    <mergeCell ref="B72:F72"/>
    <mergeCell ref="G72:H72"/>
    <mergeCell ref="B73:F73"/>
    <mergeCell ref="G73:H73"/>
    <mergeCell ref="B67:F67"/>
    <mergeCell ref="G67:H67"/>
    <mergeCell ref="G68:H69"/>
    <mergeCell ref="B70:F70"/>
    <mergeCell ref="G70:H70"/>
    <mergeCell ref="B63:F63"/>
    <mergeCell ref="G63:H63"/>
    <mergeCell ref="B64:F65"/>
    <mergeCell ref="G64:H65"/>
    <mergeCell ref="B66:F66"/>
    <mergeCell ref="G66:H66"/>
    <mergeCell ref="B60:F60"/>
    <mergeCell ref="G60:H60"/>
    <mergeCell ref="B61:F61"/>
    <mergeCell ref="G61:H61"/>
    <mergeCell ref="B62:F62"/>
    <mergeCell ref="G62:H62"/>
    <mergeCell ref="B57:F57"/>
    <mergeCell ref="G57:H57"/>
    <mergeCell ref="B58:F58"/>
    <mergeCell ref="G58:H58"/>
    <mergeCell ref="B59:F59"/>
    <mergeCell ref="G59:H59"/>
    <mergeCell ref="B54:F54"/>
    <mergeCell ref="G54:H54"/>
    <mergeCell ref="B55:F55"/>
    <mergeCell ref="G55:H55"/>
    <mergeCell ref="B56:F56"/>
    <mergeCell ref="G56:H56"/>
    <mergeCell ref="B51:F51"/>
    <mergeCell ref="G51:H51"/>
    <mergeCell ref="B52:F52"/>
    <mergeCell ref="G52:H52"/>
    <mergeCell ref="B53:F53"/>
    <mergeCell ref="G53:H53"/>
    <mergeCell ref="B48:F48"/>
    <mergeCell ref="G48:H48"/>
    <mergeCell ref="B49:F49"/>
    <mergeCell ref="G49:H49"/>
    <mergeCell ref="B50:F50"/>
    <mergeCell ref="G50:H50"/>
    <mergeCell ref="B45:F45"/>
    <mergeCell ref="G45:H45"/>
    <mergeCell ref="B46:F46"/>
    <mergeCell ref="G46:H46"/>
    <mergeCell ref="B47:F47"/>
    <mergeCell ref="G47:H47"/>
    <mergeCell ref="B42:F42"/>
    <mergeCell ref="G42:H42"/>
    <mergeCell ref="B43:F43"/>
    <mergeCell ref="G43:H43"/>
    <mergeCell ref="B44:F44"/>
    <mergeCell ref="G44:H44"/>
    <mergeCell ref="B39:F39"/>
    <mergeCell ref="G39:H39"/>
    <mergeCell ref="B40:F40"/>
    <mergeCell ref="G40:H40"/>
    <mergeCell ref="B41:F41"/>
    <mergeCell ref="G41:H41"/>
    <mergeCell ref="B34:F35"/>
    <mergeCell ref="G34:H35"/>
    <mergeCell ref="B36:F37"/>
    <mergeCell ref="G36:H37"/>
    <mergeCell ref="B38:F38"/>
    <mergeCell ref="G38:H38"/>
    <mergeCell ref="B26:F26"/>
    <mergeCell ref="G26:H26"/>
    <mergeCell ref="B23:F23"/>
    <mergeCell ref="B24:F24"/>
    <mergeCell ref="G23:H24"/>
    <mergeCell ref="B25:F25"/>
    <mergeCell ref="G25:H25"/>
    <mergeCell ref="B22:F22"/>
    <mergeCell ref="G22:H22"/>
    <mergeCell ref="B30:F30"/>
    <mergeCell ref="G30:H30"/>
    <mergeCell ref="B31:F31"/>
    <mergeCell ref="G31:H31"/>
    <mergeCell ref="B32:F33"/>
    <mergeCell ref="G32:H33"/>
    <mergeCell ref="B27:F27"/>
    <mergeCell ref="G27:H27"/>
    <mergeCell ref="B28:F29"/>
    <mergeCell ref="G28:H29"/>
    <mergeCell ref="B14:F14"/>
    <mergeCell ref="G14:H14"/>
    <mergeCell ref="B15:F15"/>
    <mergeCell ref="G15:H15"/>
    <mergeCell ref="B16:F16"/>
    <mergeCell ref="G16:H16"/>
    <mergeCell ref="B20:F20"/>
    <mergeCell ref="G20:H20"/>
    <mergeCell ref="B21:F21"/>
    <mergeCell ref="G21:H21"/>
    <mergeCell ref="B17:F17"/>
    <mergeCell ref="G17:H17"/>
    <mergeCell ref="B18:F18"/>
    <mergeCell ref="G18:H18"/>
    <mergeCell ref="B19:F19"/>
    <mergeCell ref="G19:H19"/>
  </mergeCells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1" sqref="C11"/>
    </sheetView>
  </sheetViews>
  <sheetFormatPr defaultRowHeight="15" x14ac:dyDescent="0.25"/>
  <cols>
    <col min="1" max="1" width="7.140625" customWidth="1"/>
    <col min="2" max="2" width="21.42578125" customWidth="1"/>
    <col min="3" max="3" width="42.85546875" customWidth="1"/>
  </cols>
  <sheetData>
    <row r="1" spans="1:3" ht="15" customHeight="1" x14ac:dyDescent="0.25">
      <c r="A1" s="218" t="s">
        <v>190</v>
      </c>
      <c r="B1" s="219"/>
      <c r="C1" s="220"/>
    </row>
    <row r="2" spans="1:3" ht="15" customHeight="1" x14ac:dyDescent="0.25">
      <c r="A2" s="221"/>
      <c r="B2" s="217" t="s">
        <v>191</v>
      </c>
      <c r="C2" s="222"/>
    </row>
    <row r="3" spans="1:3" ht="15" customHeight="1" x14ac:dyDescent="0.25">
      <c r="A3" s="221"/>
      <c r="B3" s="217" t="s">
        <v>192</v>
      </c>
      <c r="C3" s="222"/>
    </row>
    <row r="4" spans="1:3" ht="15" customHeight="1" x14ac:dyDescent="0.25">
      <c r="A4" s="223" t="s">
        <v>193</v>
      </c>
      <c r="B4" s="224"/>
      <c r="C4" s="225"/>
    </row>
    <row r="5" spans="1:3" ht="15" customHeight="1" x14ac:dyDescent="0.25">
      <c r="A5" s="216" t="s">
        <v>194</v>
      </c>
      <c r="B5" s="217"/>
      <c r="C5" s="120" t="s">
        <v>195</v>
      </c>
    </row>
    <row r="6" spans="1:3" ht="105" x14ac:dyDescent="0.25">
      <c r="A6" s="214" t="s">
        <v>196</v>
      </c>
      <c r="B6" s="215"/>
      <c r="C6" s="120" t="s">
        <v>197</v>
      </c>
    </row>
    <row r="7" spans="1:3" ht="90" x14ac:dyDescent="0.25">
      <c r="A7" s="214" t="s">
        <v>198</v>
      </c>
      <c r="B7" s="215"/>
      <c r="C7" s="120" t="s">
        <v>199</v>
      </c>
    </row>
    <row r="8" spans="1:3" ht="15" customHeight="1" x14ac:dyDescent="0.25">
      <c r="A8" s="216" t="s">
        <v>200</v>
      </c>
      <c r="B8" s="217"/>
      <c r="C8" s="120" t="s">
        <v>201</v>
      </c>
    </row>
    <row r="9" spans="1:3" ht="15" customHeight="1" x14ac:dyDescent="0.25">
      <c r="A9" s="216" t="s">
        <v>202</v>
      </c>
      <c r="B9" s="217"/>
      <c r="C9" s="120" t="s">
        <v>203</v>
      </c>
    </row>
    <row r="10" spans="1:3" ht="15" customHeight="1" x14ac:dyDescent="0.25">
      <c r="A10" s="216" t="s">
        <v>204</v>
      </c>
      <c r="B10" s="217"/>
      <c r="C10" s="120" t="s">
        <v>205</v>
      </c>
    </row>
    <row r="11" spans="1:3" ht="15" customHeight="1" x14ac:dyDescent="0.25">
      <c r="A11" s="216" t="s">
        <v>206</v>
      </c>
      <c r="B11" s="217"/>
      <c r="C11" s="120" t="s">
        <v>207</v>
      </c>
    </row>
    <row r="12" spans="1:3" ht="15.75" thickBot="1" x14ac:dyDescent="0.3">
      <c r="A12" s="121"/>
      <c r="B12" s="122"/>
      <c r="C12" s="123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Информация о подписи</vt:lpstr>
      <vt:lpstr>Лист1!Область_печати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</cp:lastModifiedBy>
  <cp:lastPrinted>2022-10-04T04:09:51Z</cp:lastPrinted>
  <dcterms:created xsi:type="dcterms:W3CDTF">2014-11-09T23:15:49Z</dcterms:created>
  <dcterms:modified xsi:type="dcterms:W3CDTF">2022-11-10T23:38:23Z</dcterms:modified>
</cp:coreProperties>
</file>